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9135"/>
  </bookViews>
  <sheets>
    <sheet name="4 кв 2024   " sheetId="24" r:id="rId1"/>
    <sheet name="3 кв 2024 " sheetId="23" r:id="rId2"/>
    <sheet name="2 кв 2024 " sheetId="20" r:id="rId3"/>
    <sheet name="1 кв 2024 " sheetId="17" r:id="rId4"/>
    <sheet name="Лист2" sheetId="16" r:id="rId5"/>
  </sheets>
  <definedNames>
    <definedName name="_xlnm.Print_Area" localSheetId="3">'1 кв 2024 '!$A$1:$H$46</definedName>
    <definedName name="_xlnm.Print_Area" localSheetId="2">'2 кв 2024 '!$A$1:$H$46</definedName>
    <definedName name="_xlnm.Print_Area" localSheetId="1">'3 кв 2024 '!$A$1:$H$46</definedName>
    <definedName name="_xlnm.Print_Area" localSheetId="0">'4 кв 2024   '!$A$1:$H$46</definedName>
  </definedNames>
  <calcPr calcId="144525" refMode="R1C1"/>
</workbook>
</file>

<file path=xl/calcChain.xml><?xml version="1.0" encoding="utf-8"?>
<calcChain xmlns="http://schemas.openxmlformats.org/spreadsheetml/2006/main">
  <c r="G40" i="24" l="1"/>
  <c r="G39" i="24"/>
  <c r="G38" i="24"/>
  <c r="F37" i="24"/>
  <c r="F36" i="24" s="1"/>
  <c r="E37" i="24"/>
  <c r="E36" i="24" s="1"/>
  <c r="D37" i="24"/>
  <c r="D36" i="24" s="1"/>
  <c r="G35" i="24"/>
  <c r="G34" i="24"/>
  <c r="G33" i="24"/>
  <c r="F32" i="24"/>
  <c r="E32" i="24"/>
  <c r="G32" i="24" s="1"/>
  <c r="D32" i="24"/>
  <c r="G31" i="24"/>
  <c r="G30" i="24"/>
  <c r="F28" i="24"/>
  <c r="E28" i="24"/>
  <c r="D28" i="24"/>
  <c r="G27" i="24"/>
  <c r="G26" i="24"/>
  <c r="G25" i="24"/>
  <c r="G24" i="24"/>
  <c r="F23" i="24"/>
  <c r="F22" i="24" s="1"/>
  <c r="E23" i="24"/>
  <c r="D23" i="24"/>
  <c r="G21" i="24"/>
  <c r="G20" i="24"/>
  <c r="D20" i="24"/>
  <c r="G19" i="24"/>
  <c r="G18" i="24"/>
  <c r="G17" i="24"/>
  <c r="G16" i="24"/>
  <c r="F15" i="24"/>
  <c r="E15" i="24"/>
  <c r="D15" i="24"/>
  <c r="G14" i="24"/>
  <c r="G13" i="24"/>
  <c r="F12" i="24"/>
  <c r="E12" i="24"/>
  <c r="G12" i="24" s="1"/>
  <c r="D12" i="24"/>
  <c r="G11" i="24"/>
  <c r="F9" i="24"/>
  <c r="E9" i="24"/>
  <c r="D9" i="24"/>
  <c r="G8" i="24"/>
  <c r="G7" i="24"/>
  <c r="E6" i="24"/>
  <c r="G6" i="24" s="1"/>
  <c r="D6" i="24"/>
  <c r="G40" i="23"/>
  <c r="G39" i="23"/>
  <c r="G38" i="23"/>
  <c r="F37" i="23"/>
  <c r="F36" i="23" s="1"/>
  <c r="E37" i="23"/>
  <c r="D37" i="23"/>
  <c r="E36" i="23"/>
  <c r="D36" i="23"/>
  <c r="G35" i="23"/>
  <c r="G34" i="23"/>
  <c r="G33" i="23"/>
  <c r="F32" i="23"/>
  <c r="E32" i="23"/>
  <c r="G32" i="23" s="1"/>
  <c r="D32" i="23"/>
  <c r="G31" i="23"/>
  <c r="G30" i="23"/>
  <c r="F28" i="23"/>
  <c r="E28" i="23"/>
  <c r="D28" i="23"/>
  <c r="G27" i="23"/>
  <c r="G26" i="23"/>
  <c r="G25" i="23"/>
  <c r="G24" i="23"/>
  <c r="F23" i="23"/>
  <c r="E23" i="23"/>
  <c r="D23" i="23"/>
  <c r="G21" i="23"/>
  <c r="G20" i="23"/>
  <c r="D20" i="23"/>
  <c r="G19" i="23"/>
  <c r="G18" i="23"/>
  <c r="G17" i="23"/>
  <c r="G16" i="23"/>
  <c r="F15" i="23"/>
  <c r="E15" i="23"/>
  <c r="D15" i="23"/>
  <c r="G14" i="23"/>
  <c r="G13" i="23"/>
  <c r="F12" i="23"/>
  <c r="E12" i="23"/>
  <c r="G12" i="23" s="1"/>
  <c r="D12" i="23"/>
  <c r="G11" i="23"/>
  <c r="F9" i="23"/>
  <c r="E9" i="23"/>
  <c r="D9" i="23"/>
  <c r="G8" i="23"/>
  <c r="G7" i="23"/>
  <c r="E6" i="23"/>
  <c r="G6" i="23" s="1"/>
  <c r="D6" i="23"/>
  <c r="G9" i="24" l="1"/>
  <c r="G23" i="24"/>
  <c r="G9" i="23"/>
  <c r="E5" i="23"/>
  <c r="F22" i="23"/>
  <c r="G28" i="24"/>
  <c r="D5" i="24"/>
  <c r="D22" i="23"/>
  <c r="D5" i="23"/>
  <c r="G37" i="24"/>
  <c r="D22" i="24"/>
  <c r="D41" i="24" s="1"/>
  <c r="E22" i="24"/>
  <c r="G22" i="24" s="1"/>
  <c r="F5" i="24"/>
  <c r="F41" i="24" s="1"/>
  <c r="G15" i="24"/>
  <c r="E5" i="24"/>
  <c r="G36" i="24"/>
  <c r="G37" i="23"/>
  <c r="G28" i="23"/>
  <c r="G23" i="23"/>
  <c r="E22" i="23"/>
  <c r="G22" i="23" s="1"/>
  <c r="F5" i="23"/>
  <c r="F41" i="23" s="1"/>
  <c r="G15" i="23"/>
  <c r="G36" i="23"/>
  <c r="G5" i="24" l="1"/>
  <c r="D41" i="23"/>
  <c r="G5" i="23"/>
  <c r="E41" i="24"/>
  <c r="G41" i="24" s="1"/>
  <c r="E41" i="23"/>
  <c r="G41" i="23" s="1"/>
  <c r="F28" i="20"/>
  <c r="E28" i="20"/>
  <c r="D28" i="20"/>
  <c r="F28" i="17"/>
  <c r="E28" i="17"/>
  <c r="D28" i="17"/>
  <c r="G40" i="20" l="1"/>
  <c r="G39" i="20"/>
  <c r="G38" i="20"/>
  <c r="F37" i="20"/>
  <c r="F36" i="20" s="1"/>
  <c r="E37" i="20"/>
  <c r="D37" i="20"/>
  <c r="D36" i="20" s="1"/>
  <c r="G35" i="20"/>
  <c r="G34" i="20"/>
  <c r="G33" i="20"/>
  <c r="F32" i="20"/>
  <c r="E32" i="20"/>
  <c r="D32" i="20"/>
  <c r="G31" i="20"/>
  <c r="G30" i="20"/>
  <c r="G28" i="20"/>
  <c r="G27" i="20"/>
  <c r="G26" i="20"/>
  <c r="G25" i="20"/>
  <c r="G24" i="20"/>
  <c r="F23" i="20"/>
  <c r="F22" i="20" s="1"/>
  <c r="E23" i="20"/>
  <c r="D23" i="20"/>
  <c r="D22" i="20" s="1"/>
  <c r="G21" i="20"/>
  <c r="G20" i="20"/>
  <c r="D20" i="20"/>
  <c r="G19" i="20"/>
  <c r="G18" i="20"/>
  <c r="G17" i="20"/>
  <c r="G16" i="20"/>
  <c r="F15" i="20"/>
  <c r="E15" i="20"/>
  <c r="D15" i="20"/>
  <c r="G14" i="20"/>
  <c r="G13" i="20"/>
  <c r="F12" i="20"/>
  <c r="E12" i="20"/>
  <c r="G12" i="20" s="1"/>
  <c r="D12" i="20"/>
  <c r="G11" i="20"/>
  <c r="F9" i="20"/>
  <c r="E9" i="20"/>
  <c r="D9" i="20"/>
  <c r="G8" i="20"/>
  <c r="G7" i="20"/>
  <c r="G6" i="20"/>
  <c r="E6" i="20"/>
  <c r="D6" i="20"/>
  <c r="E6" i="17"/>
  <c r="F23" i="17"/>
  <c r="E23" i="17"/>
  <c r="D23" i="17"/>
  <c r="F5" i="20" l="1"/>
  <c r="D5" i="20"/>
  <c r="D41" i="20" s="1"/>
  <c r="G37" i="20"/>
  <c r="G15" i="20"/>
  <c r="E5" i="20"/>
  <c r="G5" i="20" s="1"/>
  <c r="E36" i="20"/>
  <c r="G36" i="20" s="1"/>
  <c r="E22" i="20"/>
  <c r="G22" i="20" s="1"/>
  <c r="G23" i="20"/>
  <c r="F41" i="20"/>
  <c r="G9" i="20"/>
  <c r="G32" i="20"/>
  <c r="G40" i="17"/>
  <c r="G39" i="17"/>
  <c r="G38" i="17"/>
  <c r="F37" i="17"/>
  <c r="F36" i="17" s="1"/>
  <c r="E37" i="17"/>
  <c r="D37" i="17"/>
  <c r="D36" i="17" s="1"/>
  <c r="G35" i="17"/>
  <c r="G34" i="17"/>
  <c r="G33" i="17"/>
  <c r="F32" i="17"/>
  <c r="E32" i="17"/>
  <c r="D32" i="17"/>
  <c r="G31" i="17"/>
  <c r="G30" i="17"/>
  <c r="F22" i="17"/>
  <c r="E22" i="17"/>
  <c r="D22" i="17"/>
  <c r="G27" i="17"/>
  <c r="G26" i="17"/>
  <c r="G25" i="17"/>
  <c r="G24" i="17"/>
  <c r="G21" i="17"/>
  <c r="G20" i="17"/>
  <c r="D20" i="17"/>
  <c r="G19" i="17"/>
  <c r="G18" i="17"/>
  <c r="G17" i="17"/>
  <c r="G16" i="17"/>
  <c r="F15" i="17"/>
  <c r="E15" i="17"/>
  <c r="D15" i="17"/>
  <c r="G14" i="17"/>
  <c r="G13" i="17"/>
  <c r="F12" i="17"/>
  <c r="E12" i="17"/>
  <c r="D12" i="17"/>
  <c r="G11" i="17"/>
  <c r="G8" i="17"/>
  <c r="G7" i="17"/>
  <c r="G6" i="17"/>
  <c r="E41" i="20" l="1"/>
  <c r="G41" i="20" s="1"/>
  <c r="D5" i="17"/>
  <c r="D41" i="17" s="1"/>
  <c r="F5" i="17"/>
  <c r="F41" i="17" s="1"/>
  <c r="G28" i="17"/>
  <c r="G37" i="17"/>
  <c r="G12" i="17"/>
  <c r="E36" i="17"/>
  <c r="G36" i="17" s="1"/>
  <c r="G9" i="17"/>
  <c r="G15" i="17"/>
  <c r="G23" i="17"/>
  <c r="G22" i="17"/>
  <c r="G32" i="17"/>
  <c r="E5" i="17"/>
  <c r="G5" i="17" l="1"/>
  <c r="E41" i="17"/>
  <c r="G41" i="17" s="1"/>
</calcChain>
</file>

<file path=xl/sharedStrings.xml><?xml version="1.0" encoding="utf-8"?>
<sst xmlns="http://schemas.openxmlformats.org/spreadsheetml/2006/main" count="180" uniqueCount="51">
  <si>
    <t>№ п/п</t>
  </si>
  <si>
    <t>Код бюджетной классификации расходов (4-14 разряды)</t>
  </si>
  <si>
    <t>Утверждено ассигнований на текущий год, тыс.руб.</t>
  </si>
  <si>
    <t>Утверждено ассигнований на отчетную дату, тыс.руб.</t>
  </si>
  <si>
    <t>Исполнено с начала года, тыс.руб.</t>
  </si>
  <si>
    <t>Сумма неосвоенных средств с начала года</t>
  </si>
  <si>
    <t>Причины неисполнения за отчетный период, принимаемые меры по исполнению программы до конца года</t>
  </si>
  <si>
    <t>Главный бухгалтер</t>
  </si>
  <si>
    <t xml:space="preserve">Мероприятие 2.1 Назначение и выплата пенсии за выслугу (доплаты к пенсии) лицам, замещающим муниципальные должности, должности муниципальной службы, отдельным категориям пенсионеров </t>
  </si>
  <si>
    <t>Подпрогамма 4.Обеспечение реализации муниципальной программы</t>
  </si>
  <si>
    <t>Мероприятие 4.2 Обеспечение деятельности национальной обороны</t>
  </si>
  <si>
    <t>Мероприятие 4.3. Обслуживание государственного и муниципального долга</t>
  </si>
  <si>
    <t xml:space="preserve">Мероприятие 4.4 Обеспечение проведения выборов
</t>
  </si>
  <si>
    <t>Мероприятие 3.2. Замена светильников в бюджетных учреждениях на энергоэффективные</t>
  </si>
  <si>
    <t>Мероприятие 1.2.Обеспечение безопасности дорожного движения</t>
  </si>
  <si>
    <t xml:space="preserve">Мероприятие 1.1.Финансовое обеспечение подведомственных 
учреждений
</t>
  </si>
  <si>
    <t>Мероприятие 1.2. Выполнение мероприятий, направленных на реализацию Указ президента от 07.05.2012 г. № 597 «О мероприятиях по реализации государственной социальной политики» в сельских клубах»</t>
  </si>
  <si>
    <t>Подпрограмма1. Обеспечение реализации муниципальной программы</t>
  </si>
  <si>
    <t>ВСЕГО</t>
  </si>
  <si>
    <t>Н.А.Андреева</t>
  </si>
  <si>
    <t xml:space="preserve">Подпрограмма 1. Организация и осуществление мероприятий в сфере ГО и ЧС, обеспечение первичных мер пожарной безопасности на территории Староведугского сельского поселения </t>
  </si>
  <si>
    <t>Мероприятие 1.1 Осуществление мероприятий по предупреждению и ликвидации последствий чрезвычайных ситуаций в границах Староведугского сельского поселения</t>
  </si>
  <si>
    <t xml:space="preserve">Мероприятие 1.2 Обеспечение первичных мер пожарной безопасности в границах Староведугского сельского поселения.
</t>
  </si>
  <si>
    <t>Подпрограмма 2. Оказание социальной помощи на территории Староведугского сельского поселения</t>
  </si>
  <si>
    <t>Подпрограмма 5. Развитие и поддержка малого и среднего бизнеса в сельском поселении</t>
  </si>
  <si>
    <t>Информационная и консультационная поддержка субъектов малого предпринимательства</t>
  </si>
  <si>
    <t>Подпрограмма 1. «Благоустройство территории Староведугского сельского поселения».</t>
  </si>
  <si>
    <t>Мероприятие 2.1.Содержание и уборка кладбищ.</t>
  </si>
  <si>
    <t>Меропритие 2.2. Организация работ по формированию крон, обрезке, санитарной рубке (сносу) и удалению старовозрастных, фаутных, малоценных, аварийных насаждений. Посадка зеленых насаждений, создание, реконструкция (восстановление) газонов и цветников, содержание и уход за объектами озеленения.</t>
  </si>
  <si>
    <t>Мероприятие 2.3.Создание, восстановление, благоустройство и содержание парков, скверов, памятников павших в годы Великой Отечественной Войны и зон отдыха на территории Староведугского сельского поселения</t>
  </si>
  <si>
    <t>Мероприятие 2.4. Прочие мероприятия по благоустройству.</t>
  </si>
  <si>
    <t>Мероприятие 2.2. Замена ламп накаливания  в бюджетных учреждениях на энергоэффективные</t>
  </si>
  <si>
    <t xml:space="preserve"> Меропритие 1.1.Развитие  автомобильных дорог местного значения в границах населенных пунктов Староведугского сельского  поселения</t>
  </si>
  <si>
    <t>Мероприятие 1.3.Создание условий для предоставления транспортных услуг населению и организации транспортного обслуживания населения в границах Староведугского сельского поселения</t>
  </si>
  <si>
    <t>Мероприятие 4.1 Обеспечение непрерывности и эффективности деятельности органов местного самоуправления Староведугского  сельского поселения</t>
  </si>
  <si>
    <t>Мероприятие 2.2 Социальная помощь населению</t>
  </si>
  <si>
    <t>Мероприятие 2.1. Расходы на мероприятия в сфере уличного освещения</t>
  </si>
  <si>
    <t>Подпрограмма 3. Градостроительная деятельность</t>
  </si>
  <si>
    <t>Мероприятие 3.1 Развитие градостроительной деятельности</t>
  </si>
  <si>
    <t>ИНФОРМАЦИЯ О ХОДЕ РЕАЛИЗАЦИИ МУНИЦИПАЛЬНОЙ ПРОГРАММ СТАРОВЕДУГСКОГО СЕЛЬСКОГО ПОСЕЛЕНИЯ ЗА ЯНВАРЬ-МАРТ 2024ГОД</t>
  </si>
  <si>
    <t>ИНФОРМАЦИЯ О ХОДЕ РЕАЛИЗАЦИИ МУНИЦИПАЛЬНОЙ ПРОГРАММ СТАРОВЕДУГСКОГО СЕЛЬСКОГО ПОСЕЛЕНИЯ ЗА ЯНВАРЬ-ИЮНЬ 2024ГОД</t>
  </si>
  <si>
    <t>ИНФОРМАЦИЯ О ХОДЕ РЕАЛИЗАЦИИ МУНИЦИПАЛЬНОЙ ПРОГРАММ СТАРОВЕДУГСКОГО СЕЛЬСКОГО ПОСЕЛЕНИЯ ЗА ЯНВАРЬ-СЕНТЯБРЬ 2024ГОД</t>
  </si>
  <si>
    <t>ИНФОРМАЦИЯ О ХОДЕ РЕАЛИЗАЦИИ МУНИЦИПАЛЬНОЙ ПРОГРАММ СТАРОВЕДУГСКОГО СЕЛЬСКОГО ПОСЕЛЕНИЯ ЗА ЯНВАРЬ-декабрь 2024ГОД</t>
  </si>
  <si>
    <t xml:space="preserve">Муниципальное управление </t>
  </si>
  <si>
    <t>«Организация предоставления населению жилищно-коммунальных услуг, благоустройство и охрана окружающей среды  »</t>
  </si>
  <si>
    <t>Подпрограмма 2. "Энергоэффективность и развитие энергетики"</t>
  </si>
  <si>
    <t>«Развитие культуры и спорта»</t>
  </si>
  <si>
    <t>«Развитие культуры и спорта »</t>
  </si>
  <si>
    <t xml:space="preserve"> «Развитие транспортной системы» </t>
  </si>
  <si>
    <t>Подпрограмма 2. "Энергоэффективность и развитие энергетики "</t>
  </si>
  <si>
    <t>Подпрограмма 2. "Энергоэффективность и развитие энергетики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</si>
</sst>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3" xfId="0" applyBorder="1"/>
    <xf numFmtId="0" fontId="2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0" xfId="0" applyFont="1" applyFill="1"/>
    <xf numFmtId="0" fontId="0" fillId="3" borderId="0" xfId="0" applyFill="1"/>
    <xf numFmtId="49" fontId="7" fillId="3" borderId="7" xfId="0" applyNumberFormat="1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3" fillId="3" borderId="5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wrapText="1" shrinkToFi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3" borderId="3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1104898</xdr:colOff>
      <xdr:row>2</xdr:row>
      <xdr:rowOff>628651</xdr:rowOff>
    </xdr:from>
    <xdr:ext cx="1390651" cy="533400"/>
    <xdr:sp macro="" textlink="">
      <xdr:nvSpPr>
        <xdr:cNvPr id="2" name="TextBox 1"/>
        <xdr:cNvSpPr txBox="1"/>
      </xdr:nvSpPr>
      <xdr:spPr>
        <a:xfrm>
          <a:off x="1600198" y="1009651"/>
          <a:ext cx="1390651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200"/>
        </a:p>
      </xdr:txBody>
    </xdr:sp>
    <xdr:clientData/>
  </xdr:oneCellAnchor>
  <xdr:twoCellAnchor>
    <xdr:from>
      <xdr:col>1</xdr:col>
      <xdr:colOff>781050</xdr:colOff>
      <xdr:row>2</xdr:row>
      <xdr:rowOff>304801</xdr:rowOff>
    </xdr:from>
    <xdr:to>
      <xdr:col>1</xdr:col>
      <xdr:colOff>2085975</xdr:colOff>
      <xdr:row>2</xdr:row>
      <xdr:rowOff>1362075</xdr:rowOff>
    </xdr:to>
    <xdr:sp macro="" textlink="">
      <xdr:nvSpPr>
        <xdr:cNvPr id="3" name="TextBox 2"/>
        <xdr:cNvSpPr txBox="1"/>
      </xdr:nvSpPr>
      <xdr:spPr>
        <a:xfrm>
          <a:off x="1276350" y="685801"/>
          <a:ext cx="1304925" cy="1057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100"/>
            <a:t>Наименование</a:t>
          </a:r>
          <a:r>
            <a:rPr lang="ru-RU" sz="1100" baseline="0"/>
            <a:t> муниципальной программы,подпрограммы мероприятий</a:t>
          </a:r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1104898</xdr:colOff>
      <xdr:row>2</xdr:row>
      <xdr:rowOff>628651</xdr:rowOff>
    </xdr:from>
    <xdr:ext cx="1390651" cy="533400"/>
    <xdr:sp macro="" textlink="">
      <xdr:nvSpPr>
        <xdr:cNvPr id="2" name="TextBox 1"/>
        <xdr:cNvSpPr txBox="1"/>
      </xdr:nvSpPr>
      <xdr:spPr>
        <a:xfrm>
          <a:off x="1600198" y="1009651"/>
          <a:ext cx="1390651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200"/>
        </a:p>
      </xdr:txBody>
    </xdr:sp>
    <xdr:clientData/>
  </xdr:oneCellAnchor>
  <xdr:twoCellAnchor>
    <xdr:from>
      <xdr:col>1</xdr:col>
      <xdr:colOff>781050</xdr:colOff>
      <xdr:row>2</xdr:row>
      <xdr:rowOff>304801</xdr:rowOff>
    </xdr:from>
    <xdr:to>
      <xdr:col>1</xdr:col>
      <xdr:colOff>2085975</xdr:colOff>
      <xdr:row>2</xdr:row>
      <xdr:rowOff>1362075</xdr:rowOff>
    </xdr:to>
    <xdr:sp macro="" textlink="">
      <xdr:nvSpPr>
        <xdr:cNvPr id="3" name="TextBox 2"/>
        <xdr:cNvSpPr txBox="1"/>
      </xdr:nvSpPr>
      <xdr:spPr>
        <a:xfrm>
          <a:off x="1276350" y="685801"/>
          <a:ext cx="1304925" cy="1057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100"/>
            <a:t>Наименование</a:t>
          </a:r>
          <a:r>
            <a:rPr lang="ru-RU" sz="1100" baseline="0"/>
            <a:t> муниципальной программы,подпрограммы мероприятий</a:t>
          </a:r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1104898</xdr:colOff>
      <xdr:row>2</xdr:row>
      <xdr:rowOff>628651</xdr:rowOff>
    </xdr:from>
    <xdr:ext cx="1390651" cy="533400"/>
    <xdr:sp macro="" textlink="">
      <xdr:nvSpPr>
        <xdr:cNvPr id="2" name="TextBox 1"/>
        <xdr:cNvSpPr txBox="1"/>
      </xdr:nvSpPr>
      <xdr:spPr>
        <a:xfrm>
          <a:off x="1600198" y="1009651"/>
          <a:ext cx="1390651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200"/>
        </a:p>
      </xdr:txBody>
    </xdr:sp>
    <xdr:clientData/>
  </xdr:oneCellAnchor>
  <xdr:twoCellAnchor>
    <xdr:from>
      <xdr:col>1</xdr:col>
      <xdr:colOff>781050</xdr:colOff>
      <xdr:row>2</xdr:row>
      <xdr:rowOff>304801</xdr:rowOff>
    </xdr:from>
    <xdr:to>
      <xdr:col>1</xdr:col>
      <xdr:colOff>2085975</xdr:colOff>
      <xdr:row>2</xdr:row>
      <xdr:rowOff>1362075</xdr:rowOff>
    </xdr:to>
    <xdr:sp macro="" textlink="">
      <xdr:nvSpPr>
        <xdr:cNvPr id="3" name="TextBox 2"/>
        <xdr:cNvSpPr txBox="1"/>
      </xdr:nvSpPr>
      <xdr:spPr>
        <a:xfrm>
          <a:off x="1276350" y="685801"/>
          <a:ext cx="1304925" cy="1057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100"/>
            <a:t>Наименование</a:t>
          </a:r>
          <a:r>
            <a:rPr lang="ru-RU" sz="1100" baseline="0"/>
            <a:t> муниципальной программы,подпрограммы мероприятий</a:t>
          </a:r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1104898</xdr:colOff>
      <xdr:row>2</xdr:row>
      <xdr:rowOff>628651</xdr:rowOff>
    </xdr:from>
    <xdr:ext cx="1390651" cy="533400"/>
    <xdr:sp macro="" textlink="">
      <xdr:nvSpPr>
        <xdr:cNvPr id="2" name="TextBox 1"/>
        <xdr:cNvSpPr txBox="1"/>
      </xdr:nvSpPr>
      <xdr:spPr>
        <a:xfrm>
          <a:off x="1600198" y="1009651"/>
          <a:ext cx="1390651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200"/>
        </a:p>
      </xdr:txBody>
    </xdr:sp>
    <xdr:clientData/>
  </xdr:oneCellAnchor>
  <xdr:twoCellAnchor>
    <xdr:from>
      <xdr:col>1</xdr:col>
      <xdr:colOff>781050</xdr:colOff>
      <xdr:row>2</xdr:row>
      <xdr:rowOff>304801</xdr:rowOff>
    </xdr:from>
    <xdr:to>
      <xdr:col>1</xdr:col>
      <xdr:colOff>2085975</xdr:colOff>
      <xdr:row>2</xdr:row>
      <xdr:rowOff>1362075</xdr:rowOff>
    </xdr:to>
    <xdr:sp macro="" textlink="">
      <xdr:nvSpPr>
        <xdr:cNvPr id="3" name="TextBox 2"/>
        <xdr:cNvSpPr txBox="1"/>
      </xdr:nvSpPr>
      <xdr:spPr>
        <a:xfrm>
          <a:off x="1276350" y="685801"/>
          <a:ext cx="1304925" cy="1057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100"/>
            <a:t>Наименование</a:t>
          </a:r>
          <a:r>
            <a:rPr lang="ru-RU" sz="1100" baseline="0"/>
            <a:t> муниципальной программы,подпрограммы мероприятий</a:t>
          </a: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topLeftCell="A19" zoomScaleNormal="100" zoomScaleSheetLayoutView="100" workbookViewId="0">
      <pane xSplit="2" topLeftCell="C1" activePane="topRight" state="frozen"/>
      <selection pane="topRight" activeCell="B38" sqref="B38"/>
    </sheetView>
  </sheetViews>
  <sheetFormatPr defaultRowHeight="15" x14ac:dyDescent="0.25"/>
  <cols>
    <col min="1" max="1" width="7.42578125" customWidth="1"/>
    <col min="2" max="2" width="40.7109375" customWidth="1"/>
    <col min="3" max="3" width="8.42578125" customWidth="1"/>
    <col min="4" max="8" width="17" customWidth="1"/>
  </cols>
  <sheetData>
    <row r="1" spans="1:8" x14ac:dyDescent="0.25">
      <c r="B1" s="55" t="s">
        <v>42</v>
      </c>
      <c r="C1" s="55"/>
      <c r="D1" s="55"/>
      <c r="E1" s="55"/>
      <c r="F1" s="55"/>
      <c r="G1" s="55"/>
    </row>
    <row r="3" spans="1:8" ht="116.25" customHeight="1" x14ac:dyDescent="0.25">
      <c r="A3" s="3" t="s">
        <v>0</v>
      </c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1:8" ht="15.75" x14ac:dyDescent="0.25">
      <c r="A4" s="8">
        <v>1</v>
      </c>
      <c r="B4" s="2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</row>
    <row r="5" spans="1:8" s="24" customFormat="1" ht="15.75" x14ac:dyDescent="0.25">
      <c r="A5" s="24">
        <v>1</v>
      </c>
      <c r="B5" s="32" t="s">
        <v>43</v>
      </c>
      <c r="C5" s="27"/>
      <c r="D5" s="50">
        <f>D6+D9+D12+D15</f>
        <v>5670.9</v>
      </c>
      <c r="E5" s="50">
        <f>E6+E9+E12+E15+E20</f>
        <v>5670.9</v>
      </c>
      <c r="F5" s="50">
        <f>F6+F9+F12+F15+F20</f>
        <v>5512.4</v>
      </c>
      <c r="G5" s="50">
        <f>E5-F5</f>
        <v>158.5</v>
      </c>
      <c r="H5" s="50"/>
    </row>
    <row r="6" spans="1:8" ht="80.25" customHeight="1" x14ac:dyDescent="0.25">
      <c r="A6" s="8"/>
      <c r="B6" s="33" t="s">
        <v>20</v>
      </c>
      <c r="C6" s="2"/>
      <c r="D6" s="2">
        <f>D7+D8</f>
        <v>0</v>
      </c>
      <c r="E6" s="2">
        <f>E7+E8</f>
        <v>0</v>
      </c>
      <c r="F6" s="2"/>
      <c r="G6" s="50">
        <f t="shared" ref="G6:G41" si="0">E6-F6</f>
        <v>0</v>
      </c>
      <c r="H6" s="2"/>
    </row>
    <row r="7" spans="1:8" ht="86.25" customHeight="1" x14ac:dyDescent="0.25">
      <c r="A7" s="8"/>
      <c r="B7" s="34" t="s">
        <v>21</v>
      </c>
      <c r="C7" s="6"/>
      <c r="D7" s="6"/>
      <c r="E7" s="6"/>
      <c r="F7" s="6"/>
      <c r="G7" s="27">
        <f t="shared" si="0"/>
        <v>0</v>
      </c>
      <c r="H7" s="6"/>
    </row>
    <row r="8" spans="1:8" ht="70.5" customHeight="1" x14ac:dyDescent="0.25">
      <c r="A8" s="8"/>
      <c r="B8" s="35" t="s">
        <v>22</v>
      </c>
      <c r="C8" s="6"/>
      <c r="D8" s="6"/>
      <c r="E8" s="6"/>
      <c r="F8" s="6"/>
      <c r="G8" s="27">
        <f t="shared" si="0"/>
        <v>0</v>
      </c>
      <c r="H8" s="6"/>
    </row>
    <row r="9" spans="1:8" ht="51" customHeight="1" x14ac:dyDescent="0.25">
      <c r="A9" s="36"/>
      <c r="B9" s="37" t="s">
        <v>23</v>
      </c>
      <c r="C9" s="36"/>
      <c r="D9" s="51">
        <f>D10+D11</f>
        <v>587</v>
      </c>
      <c r="E9" s="51">
        <f>E10+E11</f>
        <v>587</v>
      </c>
      <c r="F9" s="51">
        <f>F10+F11</f>
        <v>585.70000000000005</v>
      </c>
      <c r="G9" s="50">
        <f t="shared" si="0"/>
        <v>1.2999999999999545</v>
      </c>
      <c r="H9" s="51"/>
    </row>
    <row r="10" spans="1:8" ht="97.5" customHeight="1" x14ac:dyDescent="0.25">
      <c r="A10" s="36"/>
      <c r="B10" s="35" t="s">
        <v>8</v>
      </c>
      <c r="C10" s="36"/>
      <c r="D10" s="36">
        <v>587</v>
      </c>
      <c r="E10" s="36">
        <v>587</v>
      </c>
      <c r="F10" s="36">
        <v>585.70000000000005</v>
      </c>
      <c r="G10" s="27"/>
      <c r="H10" s="36"/>
    </row>
    <row r="11" spans="1:8" ht="42.75" customHeight="1" x14ac:dyDescent="0.25">
      <c r="A11" s="36"/>
      <c r="B11" s="35" t="s">
        <v>35</v>
      </c>
      <c r="C11" s="36"/>
      <c r="D11" s="36"/>
      <c r="E11" s="36"/>
      <c r="F11" s="36"/>
      <c r="G11" s="27">
        <f t="shared" si="0"/>
        <v>0</v>
      </c>
      <c r="H11" s="36"/>
    </row>
    <row r="12" spans="1:8" ht="31.5" x14ac:dyDescent="0.25">
      <c r="A12" s="36"/>
      <c r="B12" s="37" t="s">
        <v>37</v>
      </c>
      <c r="C12" s="36"/>
      <c r="D12" s="51">
        <f>D13+D14</f>
        <v>0</v>
      </c>
      <c r="E12" s="51">
        <f>E13+E14</f>
        <v>0</v>
      </c>
      <c r="F12" s="51">
        <f>F13+F14</f>
        <v>0</v>
      </c>
      <c r="G12" s="50">
        <f t="shared" si="0"/>
        <v>0</v>
      </c>
      <c r="H12" s="51"/>
    </row>
    <row r="13" spans="1:8" ht="31.5" x14ac:dyDescent="0.25">
      <c r="A13" s="36"/>
      <c r="B13" s="34" t="s">
        <v>38</v>
      </c>
      <c r="C13" s="36"/>
      <c r="D13" s="36"/>
      <c r="E13" s="36"/>
      <c r="F13" s="36"/>
      <c r="G13" s="27">
        <f t="shared" si="0"/>
        <v>0</v>
      </c>
      <c r="H13" s="36"/>
    </row>
    <row r="14" spans="1:8" ht="17.25" customHeight="1" x14ac:dyDescent="0.25">
      <c r="A14" s="36"/>
      <c r="B14" s="34"/>
      <c r="C14" s="36"/>
      <c r="D14" s="36"/>
      <c r="E14" s="36"/>
      <c r="F14" s="36"/>
      <c r="G14" s="27">
        <f t="shared" si="0"/>
        <v>0</v>
      </c>
      <c r="H14" s="36"/>
    </row>
    <row r="15" spans="1:8" ht="47.25" x14ac:dyDescent="0.25">
      <c r="A15" s="36"/>
      <c r="B15" s="37" t="s">
        <v>9</v>
      </c>
      <c r="C15" s="36"/>
      <c r="D15" s="51">
        <f>D16+D17+D18+D19</f>
        <v>5083.8999999999996</v>
      </c>
      <c r="E15" s="51">
        <f>E16+E17+E18+E19</f>
        <v>5083.8999999999996</v>
      </c>
      <c r="F15" s="51">
        <f>F16+F17+F18+F19</f>
        <v>4926.7</v>
      </c>
      <c r="G15" s="50">
        <f t="shared" si="0"/>
        <v>157.19999999999982</v>
      </c>
      <c r="H15" s="51"/>
    </row>
    <row r="16" spans="1:8" ht="78.75" x14ac:dyDescent="0.25">
      <c r="A16" s="36"/>
      <c r="B16" s="34" t="s">
        <v>34</v>
      </c>
      <c r="C16" s="36"/>
      <c r="D16" s="36">
        <v>4947.7</v>
      </c>
      <c r="E16" s="36">
        <v>4947.7</v>
      </c>
      <c r="F16" s="36">
        <v>4790.5</v>
      </c>
      <c r="G16" s="27">
        <f t="shared" si="0"/>
        <v>157.19999999999982</v>
      </c>
      <c r="H16" s="36"/>
    </row>
    <row r="17" spans="1:8" ht="31.5" x14ac:dyDescent="0.25">
      <c r="A17" s="36"/>
      <c r="B17" s="34" t="s">
        <v>10</v>
      </c>
      <c r="C17" s="36"/>
      <c r="D17" s="36">
        <v>136.19999999999999</v>
      </c>
      <c r="E17" s="36">
        <v>136.19999999999999</v>
      </c>
      <c r="F17" s="36">
        <v>136.19999999999999</v>
      </c>
      <c r="G17" s="27">
        <f t="shared" si="0"/>
        <v>0</v>
      </c>
      <c r="H17" s="36"/>
    </row>
    <row r="18" spans="1:8" ht="47.25" x14ac:dyDescent="0.25">
      <c r="A18" s="36"/>
      <c r="B18" s="34" t="s">
        <v>11</v>
      </c>
      <c r="C18" s="36"/>
      <c r="D18" s="36"/>
      <c r="E18" s="36"/>
      <c r="F18" s="36"/>
      <c r="G18" s="27">
        <f t="shared" si="0"/>
        <v>0</v>
      </c>
      <c r="H18" s="36"/>
    </row>
    <row r="19" spans="1:8" ht="38.25" customHeight="1" x14ac:dyDescent="0.25">
      <c r="A19" s="36"/>
      <c r="B19" s="35" t="s">
        <v>12</v>
      </c>
      <c r="C19" s="36"/>
      <c r="D19" s="36"/>
      <c r="E19" s="36"/>
      <c r="F19" s="36"/>
      <c r="G19" s="27">
        <f t="shared" si="0"/>
        <v>0</v>
      </c>
      <c r="H19" s="36"/>
    </row>
    <row r="20" spans="1:8" ht="51.75" customHeight="1" x14ac:dyDescent="0.25">
      <c r="A20" s="36"/>
      <c r="B20" s="37" t="s">
        <v>24</v>
      </c>
      <c r="C20" s="36"/>
      <c r="D20" s="51">
        <f>D21</f>
        <v>0</v>
      </c>
      <c r="E20" s="51"/>
      <c r="F20" s="51"/>
      <c r="G20" s="50">
        <f t="shared" si="0"/>
        <v>0</v>
      </c>
      <c r="H20" s="51"/>
    </row>
    <row r="21" spans="1:8" ht="47.25" x14ac:dyDescent="0.25">
      <c r="A21" s="36"/>
      <c r="B21" s="34" t="s">
        <v>25</v>
      </c>
      <c r="C21" s="36"/>
      <c r="D21" s="36"/>
      <c r="E21" s="36"/>
      <c r="F21" s="36"/>
      <c r="G21" s="27">
        <f t="shared" si="0"/>
        <v>0</v>
      </c>
      <c r="H21" s="36"/>
    </row>
    <row r="22" spans="1:8" s="23" customFormat="1" ht="63" x14ac:dyDescent="0.25">
      <c r="A22" s="20">
        <v>2</v>
      </c>
      <c r="B22" s="21" t="s">
        <v>44</v>
      </c>
      <c r="C22" s="22"/>
      <c r="D22" s="46">
        <f>D23+D28</f>
        <v>3201</v>
      </c>
      <c r="E22" s="46">
        <f>E23+E28</f>
        <v>3201</v>
      </c>
      <c r="F22" s="46">
        <f>F23+F28</f>
        <v>3058.8</v>
      </c>
      <c r="G22" s="27">
        <f t="shared" si="0"/>
        <v>142.19999999999982</v>
      </c>
      <c r="H22" s="22"/>
    </row>
    <row r="23" spans="1:8" s="16" customFormat="1" ht="52.5" customHeight="1" x14ac:dyDescent="0.25">
      <c r="A23" s="14"/>
      <c r="B23" s="54" t="s">
        <v>26</v>
      </c>
      <c r="C23" s="15"/>
      <c r="D23" s="44">
        <f>D24+D25+D26+D27</f>
        <v>2271.1999999999998</v>
      </c>
      <c r="E23" s="44">
        <f>E24+E25+E26+E27</f>
        <v>2271.1999999999998</v>
      </c>
      <c r="F23" s="44">
        <f>F24+F25+F26+F27</f>
        <v>2194.3000000000002</v>
      </c>
      <c r="G23" s="27">
        <f t="shared" si="0"/>
        <v>76.899999999999636</v>
      </c>
      <c r="H23" s="15"/>
    </row>
    <row r="24" spans="1:8" ht="29.25" customHeight="1" x14ac:dyDescent="0.25">
      <c r="A24" s="3"/>
      <c r="B24" s="9" t="s">
        <v>27</v>
      </c>
      <c r="C24" s="1"/>
      <c r="D24" s="42">
        <v>12</v>
      </c>
      <c r="E24" s="42">
        <v>12</v>
      </c>
      <c r="F24" s="42">
        <v>11.9</v>
      </c>
      <c r="G24" s="27">
        <f t="shared" si="0"/>
        <v>9.9999999999999645E-2</v>
      </c>
      <c r="H24" s="1"/>
    </row>
    <row r="25" spans="1:8" ht="149.25" customHeight="1" x14ac:dyDescent="0.25">
      <c r="A25" s="3"/>
      <c r="B25" s="9" t="s">
        <v>28</v>
      </c>
      <c r="C25" s="1"/>
      <c r="D25" s="42"/>
      <c r="E25" s="42"/>
      <c r="F25" s="38"/>
      <c r="G25" s="27">
        <f t="shared" si="0"/>
        <v>0</v>
      </c>
      <c r="H25" s="1"/>
    </row>
    <row r="26" spans="1:8" ht="94.5" customHeight="1" x14ac:dyDescent="0.25">
      <c r="A26" s="11"/>
      <c r="B26" s="10" t="s">
        <v>29</v>
      </c>
      <c r="C26" s="12"/>
      <c r="D26" s="43"/>
      <c r="E26" s="43"/>
      <c r="F26" s="39"/>
      <c r="G26" s="27">
        <f t="shared" si="0"/>
        <v>0</v>
      </c>
      <c r="H26" s="12"/>
    </row>
    <row r="27" spans="1:8" ht="39.75" customHeight="1" x14ac:dyDescent="0.25">
      <c r="A27" s="3"/>
      <c r="B27" s="13" t="s">
        <v>30</v>
      </c>
      <c r="C27" s="3"/>
      <c r="D27" s="49">
        <v>2259.1999999999998</v>
      </c>
      <c r="E27" s="47">
        <v>2259.1999999999998</v>
      </c>
      <c r="F27" s="48">
        <v>2182.4</v>
      </c>
      <c r="G27" s="27">
        <f t="shared" si="0"/>
        <v>76.799999999999727</v>
      </c>
      <c r="H27" s="3"/>
    </row>
    <row r="28" spans="1:8" s="16" customFormat="1" ht="48.75" customHeight="1" x14ac:dyDescent="0.25">
      <c r="A28" s="14"/>
      <c r="B28" s="18" t="s">
        <v>45</v>
      </c>
      <c r="C28" s="14"/>
      <c r="D28" s="45">
        <f>D29+D30+D31</f>
        <v>929.8</v>
      </c>
      <c r="E28" s="45">
        <f>E29+E30+E31</f>
        <v>929.8</v>
      </c>
      <c r="F28" s="40">
        <f>F29+F30+F31</f>
        <v>864.5</v>
      </c>
      <c r="G28" s="27">
        <f t="shared" si="0"/>
        <v>65.299999999999955</v>
      </c>
      <c r="H28" s="14"/>
    </row>
    <row r="29" spans="1:8" s="16" customFormat="1" ht="56.25" customHeight="1" x14ac:dyDescent="0.25">
      <c r="A29" s="14"/>
      <c r="B29" s="9" t="s">
        <v>36</v>
      </c>
      <c r="C29" s="14"/>
      <c r="D29" s="42">
        <v>929.8</v>
      </c>
      <c r="E29" s="42">
        <v>929.8</v>
      </c>
      <c r="F29" s="40">
        <v>864.5</v>
      </c>
      <c r="G29" s="27"/>
      <c r="H29" s="14"/>
    </row>
    <row r="30" spans="1:8" ht="55.5" customHeight="1" x14ac:dyDescent="0.25">
      <c r="A30" s="3"/>
      <c r="B30" s="9" t="s">
        <v>31</v>
      </c>
      <c r="C30" s="1"/>
      <c r="D30" s="42"/>
      <c r="E30" s="42"/>
      <c r="F30" s="38"/>
      <c r="G30" s="27">
        <f t="shared" si="0"/>
        <v>0</v>
      </c>
      <c r="H30" s="1"/>
    </row>
    <row r="31" spans="1:8" ht="47.25" customHeight="1" thickBot="1" x14ac:dyDescent="0.3">
      <c r="A31" s="11"/>
      <c r="B31" s="10" t="s">
        <v>13</v>
      </c>
      <c r="C31" s="12"/>
      <c r="D31" s="43"/>
      <c r="E31" s="43"/>
      <c r="F31" s="39"/>
      <c r="G31" s="27">
        <f t="shared" si="0"/>
        <v>0</v>
      </c>
      <c r="H31" s="12"/>
    </row>
    <row r="32" spans="1:8" s="24" customFormat="1" ht="35.25" customHeight="1" x14ac:dyDescent="0.25">
      <c r="A32" s="24">
        <v>3</v>
      </c>
      <c r="B32" s="25" t="s">
        <v>48</v>
      </c>
      <c r="C32" s="50"/>
      <c r="D32" s="53">
        <f>D33</f>
        <v>12596.4</v>
      </c>
      <c r="E32" s="53">
        <f>E33</f>
        <v>12596.4</v>
      </c>
      <c r="F32" s="53">
        <f>F33</f>
        <v>12592.7</v>
      </c>
      <c r="G32" s="50">
        <f t="shared" si="0"/>
        <v>3.6999999999989086</v>
      </c>
      <c r="H32" s="50"/>
    </row>
    <row r="33" spans="1:8" ht="77.25" customHeight="1" x14ac:dyDescent="0.25">
      <c r="A33" s="3"/>
      <c r="B33" s="4" t="s">
        <v>32</v>
      </c>
      <c r="C33" s="3"/>
      <c r="D33" s="8">
        <v>12596.4</v>
      </c>
      <c r="E33" s="8">
        <v>12596.4</v>
      </c>
      <c r="F33" s="8">
        <v>12592.7</v>
      </c>
      <c r="G33" s="27">
        <f t="shared" si="0"/>
        <v>3.6999999999989086</v>
      </c>
      <c r="H33" s="3"/>
    </row>
    <row r="34" spans="1:8" ht="32.25" customHeight="1" x14ac:dyDescent="0.25">
      <c r="A34" s="3"/>
      <c r="B34" s="4" t="s">
        <v>14</v>
      </c>
      <c r="C34" s="3"/>
      <c r="D34" s="8"/>
      <c r="E34" s="8"/>
      <c r="F34" s="8"/>
      <c r="G34" s="27">
        <f t="shared" si="0"/>
        <v>0</v>
      </c>
      <c r="H34" s="3"/>
    </row>
    <row r="35" spans="1:8" ht="90.75" customHeight="1" x14ac:dyDescent="0.25">
      <c r="A35" s="3"/>
      <c r="B35" s="4" t="s">
        <v>33</v>
      </c>
      <c r="C35" s="3"/>
      <c r="D35" s="8"/>
      <c r="E35" s="8"/>
      <c r="F35" s="8"/>
      <c r="G35" s="27">
        <f t="shared" si="0"/>
        <v>0</v>
      </c>
      <c r="H35" s="3"/>
    </row>
    <row r="36" spans="1:8" s="24" customFormat="1" ht="15.75" x14ac:dyDescent="0.25">
      <c r="A36" s="24">
        <v>4</v>
      </c>
      <c r="B36" s="32" t="s">
        <v>46</v>
      </c>
      <c r="C36" s="23"/>
      <c r="D36" s="52">
        <f>D37</f>
        <v>985</v>
      </c>
      <c r="E36" s="52">
        <f>E37</f>
        <v>985</v>
      </c>
      <c r="F36" s="52">
        <f>F37</f>
        <v>751.4</v>
      </c>
      <c r="G36" s="50">
        <f t="shared" si="0"/>
        <v>233.60000000000002</v>
      </c>
      <c r="H36" s="20"/>
    </row>
    <row r="37" spans="1:8" s="16" customFormat="1" ht="47.25" x14ac:dyDescent="0.25">
      <c r="A37" s="14"/>
      <c r="B37" s="41" t="s">
        <v>17</v>
      </c>
      <c r="C37" s="14"/>
      <c r="D37" s="19">
        <f>D38+D39</f>
        <v>985</v>
      </c>
      <c r="E37" s="19">
        <f>E38+E39</f>
        <v>985</v>
      </c>
      <c r="F37" s="19">
        <f>F38+F39</f>
        <v>751.4</v>
      </c>
      <c r="G37" s="27">
        <f t="shared" si="0"/>
        <v>233.60000000000002</v>
      </c>
      <c r="H37" s="14"/>
    </row>
    <row r="38" spans="1:8" ht="60" customHeight="1" x14ac:dyDescent="0.25">
      <c r="A38" s="3"/>
      <c r="B38" s="30" t="s">
        <v>15</v>
      </c>
      <c r="C38" s="3"/>
      <c r="D38" s="8">
        <v>248</v>
      </c>
      <c r="E38" s="8">
        <v>248</v>
      </c>
      <c r="F38" s="8">
        <v>127.4</v>
      </c>
      <c r="G38" s="27">
        <f t="shared" si="0"/>
        <v>120.6</v>
      </c>
      <c r="H38" s="3"/>
    </row>
    <row r="39" spans="1:8" ht="110.25" x14ac:dyDescent="0.25">
      <c r="A39" s="3"/>
      <c r="B39" s="29" t="s">
        <v>16</v>
      </c>
      <c r="C39" s="3"/>
      <c r="D39" s="8">
        <v>737</v>
      </c>
      <c r="E39" s="8">
        <v>737</v>
      </c>
      <c r="F39" s="8">
        <v>624</v>
      </c>
      <c r="G39" s="27">
        <f t="shared" si="0"/>
        <v>113</v>
      </c>
      <c r="H39" s="3"/>
    </row>
    <row r="40" spans="1:8" s="24" customFormat="1" ht="15.75" x14ac:dyDescent="0.25">
      <c r="B40" s="32"/>
      <c r="C40" s="27"/>
      <c r="D40" s="27"/>
      <c r="E40" s="27"/>
      <c r="F40" s="27"/>
      <c r="G40" s="27">
        <f t="shared" si="0"/>
        <v>0</v>
      </c>
      <c r="H40" s="27"/>
    </row>
    <row r="41" spans="1:8" ht="15.75" x14ac:dyDescent="0.25">
      <c r="A41" s="51"/>
      <c r="B41" s="37" t="s">
        <v>18</v>
      </c>
      <c r="C41" s="51"/>
      <c r="D41" s="51">
        <f>D36+D32+D22+D5</f>
        <v>22453.300000000003</v>
      </c>
      <c r="E41" s="51">
        <f>E36+E32+E22+E5</f>
        <v>22453.300000000003</v>
      </c>
      <c r="F41" s="51">
        <f>F36+F32+F22+F5</f>
        <v>21915.300000000003</v>
      </c>
      <c r="G41" s="50">
        <f t="shared" si="0"/>
        <v>538</v>
      </c>
      <c r="H41" s="51"/>
    </row>
    <row r="42" spans="1:8" ht="21.75" customHeight="1" x14ac:dyDescent="0.25">
      <c r="A42" s="36"/>
      <c r="B42" s="35"/>
      <c r="C42" s="36"/>
      <c r="D42" s="36"/>
      <c r="E42" s="36"/>
      <c r="F42" s="36"/>
      <c r="G42" s="36"/>
      <c r="H42" s="36"/>
    </row>
    <row r="43" spans="1:8" ht="15.75" x14ac:dyDescent="0.25">
      <c r="A43" s="36"/>
      <c r="B43" s="34"/>
      <c r="C43" s="36"/>
      <c r="D43" s="36"/>
      <c r="E43" s="36"/>
      <c r="F43" s="36"/>
      <c r="G43" s="36"/>
      <c r="H43" s="36"/>
    </row>
    <row r="44" spans="1:8" ht="3.75" customHeight="1" x14ac:dyDescent="0.25"/>
    <row r="46" spans="1:8" x14ac:dyDescent="0.25">
      <c r="B46" t="s">
        <v>7</v>
      </c>
      <c r="E46" t="s">
        <v>19</v>
      </c>
    </row>
    <row r="48" spans="1:8" ht="72.75" customHeight="1" x14ac:dyDescent="0.25"/>
  </sheetData>
  <mergeCells count="1">
    <mergeCell ref="B1:G1"/>
  </mergeCells>
  <pageMargins left="0.7" right="0.7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Normal="100" zoomScaleSheetLayoutView="100" workbookViewId="0">
      <pane xSplit="2" topLeftCell="C1" activePane="topRight" state="frozen"/>
      <selection pane="topRight" activeCell="B30" sqref="B30"/>
    </sheetView>
  </sheetViews>
  <sheetFormatPr defaultRowHeight="15" x14ac:dyDescent="0.25"/>
  <cols>
    <col min="1" max="1" width="7.42578125" customWidth="1"/>
    <col min="2" max="2" width="40.7109375" customWidth="1"/>
    <col min="3" max="3" width="8.42578125" customWidth="1"/>
    <col min="4" max="8" width="17" customWidth="1"/>
  </cols>
  <sheetData>
    <row r="1" spans="1:8" x14ac:dyDescent="0.25">
      <c r="B1" s="55" t="s">
        <v>41</v>
      </c>
      <c r="C1" s="55"/>
      <c r="D1" s="55"/>
      <c r="E1" s="55"/>
      <c r="F1" s="55"/>
      <c r="G1" s="55"/>
    </row>
    <row r="3" spans="1:8" ht="116.25" customHeight="1" x14ac:dyDescent="0.25">
      <c r="A3" s="3" t="s">
        <v>0</v>
      </c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1:8" ht="15.75" x14ac:dyDescent="0.25">
      <c r="A4" s="8">
        <v>1</v>
      </c>
      <c r="B4" s="2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</row>
    <row r="5" spans="1:8" s="24" customFormat="1" ht="15.75" x14ac:dyDescent="0.25">
      <c r="A5" s="24">
        <v>1</v>
      </c>
      <c r="B5" s="32" t="s">
        <v>43</v>
      </c>
      <c r="C5" s="27"/>
      <c r="D5" s="50">
        <f>D6+D9+D12+D15</f>
        <v>5044.7</v>
      </c>
      <c r="E5" s="50">
        <f>E6+E9+E12+E15+E20</f>
        <v>5044.7</v>
      </c>
      <c r="F5" s="50">
        <f>F6+F9+F12+F15+F20</f>
        <v>3770.8</v>
      </c>
      <c r="G5" s="50">
        <f>E5-F5</f>
        <v>1273.8999999999996</v>
      </c>
      <c r="H5" s="50"/>
    </row>
    <row r="6" spans="1:8" ht="80.25" customHeight="1" x14ac:dyDescent="0.25">
      <c r="A6" s="8"/>
      <c r="B6" s="33" t="s">
        <v>20</v>
      </c>
      <c r="C6" s="2"/>
      <c r="D6" s="2">
        <f>D7+D8</f>
        <v>0</v>
      </c>
      <c r="E6" s="2">
        <f>E7+E8</f>
        <v>0</v>
      </c>
      <c r="F6" s="2"/>
      <c r="G6" s="50">
        <f t="shared" ref="G6:G41" si="0">E6-F6</f>
        <v>0</v>
      </c>
      <c r="H6" s="2"/>
    </row>
    <row r="7" spans="1:8" ht="86.25" customHeight="1" x14ac:dyDescent="0.25">
      <c r="A7" s="8"/>
      <c r="B7" s="34" t="s">
        <v>21</v>
      </c>
      <c r="C7" s="6"/>
      <c r="D7" s="6"/>
      <c r="E7" s="6"/>
      <c r="F7" s="6"/>
      <c r="G7" s="27">
        <f t="shared" si="0"/>
        <v>0</v>
      </c>
      <c r="H7" s="6"/>
    </row>
    <row r="8" spans="1:8" ht="70.5" customHeight="1" x14ac:dyDescent="0.25">
      <c r="A8" s="8"/>
      <c r="B8" s="35" t="s">
        <v>22</v>
      </c>
      <c r="C8" s="6"/>
      <c r="D8" s="6"/>
      <c r="E8" s="6"/>
      <c r="F8" s="6"/>
      <c r="G8" s="27">
        <f t="shared" si="0"/>
        <v>0</v>
      </c>
      <c r="H8" s="6"/>
    </row>
    <row r="9" spans="1:8" ht="51" customHeight="1" x14ac:dyDescent="0.25">
      <c r="A9" s="36"/>
      <c r="B9" s="37" t="s">
        <v>23</v>
      </c>
      <c r="C9" s="36"/>
      <c r="D9" s="51">
        <f>D10+D11</f>
        <v>467</v>
      </c>
      <c r="E9" s="51">
        <f>E10+E11</f>
        <v>467</v>
      </c>
      <c r="F9" s="51">
        <f>F10+F11</f>
        <v>439.3</v>
      </c>
      <c r="G9" s="50">
        <f t="shared" si="0"/>
        <v>27.699999999999989</v>
      </c>
      <c r="H9" s="51"/>
    </row>
    <row r="10" spans="1:8" ht="97.5" customHeight="1" x14ac:dyDescent="0.25">
      <c r="A10" s="36"/>
      <c r="B10" s="35" t="s">
        <v>8</v>
      </c>
      <c r="C10" s="36"/>
      <c r="D10" s="36">
        <v>467</v>
      </c>
      <c r="E10" s="36">
        <v>467</v>
      </c>
      <c r="F10" s="36">
        <v>439.3</v>
      </c>
      <c r="G10" s="27"/>
      <c r="H10" s="36"/>
    </row>
    <row r="11" spans="1:8" ht="42.75" customHeight="1" x14ac:dyDescent="0.25">
      <c r="A11" s="36"/>
      <c r="B11" s="35" t="s">
        <v>35</v>
      </c>
      <c r="C11" s="36"/>
      <c r="D11" s="36"/>
      <c r="E11" s="36"/>
      <c r="F11" s="36"/>
      <c r="G11" s="27">
        <f t="shared" si="0"/>
        <v>0</v>
      </c>
      <c r="H11" s="36"/>
    </row>
    <row r="12" spans="1:8" ht="31.5" x14ac:dyDescent="0.25">
      <c r="A12" s="36"/>
      <c r="B12" s="37" t="s">
        <v>37</v>
      </c>
      <c r="C12" s="36"/>
      <c r="D12" s="51">
        <f>D13+D14</f>
        <v>0</v>
      </c>
      <c r="E12" s="51">
        <f>E13+E14</f>
        <v>0</v>
      </c>
      <c r="F12" s="51">
        <f>F13+F14</f>
        <v>0</v>
      </c>
      <c r="G12" s="50">
        <f t="shared" si="0"/>
        <v>0</v>
      </c>
      <c r="H12" s="51"/>
    </row>
    <row r="13" spans="1:8" ht="31.5" x14ac:dyDescent="0.25">
      <c r="A13" s="36"/>
      <c r="B13" s="34" t="s">
        <v>38</v>
      </c>
      <c r="C13" s="36"/>
      <c r="D13" s="36"/>
      <c r="E13" s="36"/>
      <c r="F13" s="36"/>
      <c r="G13" s="27">
        <f t="shared" si="0"/>
        <v>0</v>
      </c>
      <c r="H13" s="36"/>
    </row>
    <row r="14" spans="1:8" ht="17.25" customHeight="1" x14ac:dyDescent="0.25">
      <c r="A14" s="36"/>
      <c r="B14" s="34"/>
      <c r="C14" s="36"/>
      <c r="D14" s="36"/>
      <c r="E14" s="36"/>
      <c r="F14" s="36"/>
      <c r="G14" s="27">
        <f t="shared" si="0"/>
        <v>0</v>
      </c>
      <c r="H14" s="36"/>
    </row>
    <row r="15" spans="1:8" ht="47.25" x14ac:dyDescent="0.25">
      <c r="A15" s="36"/>
      <c r="B15" s="37" t="s">
        <v>9</v>
      </c>
      <c r="C15" s="36"/>
      <c r="D15" s="51">
        <f>D16+D17+D18+D19</f>
        <v>4577.7</v>
      </c>
      <c r="E15" s="51">
        <f>E16+E17+E18+E19</f>
        <v>4577.7</v>
      </c>
      <c r="F15" s="51">
        <f>F16+F17+F18+F19</f>
        <v>3331.5</v>
      </c>
      <c r="G15" s="50">
        <f t="shared" si="0"/>
        <v>1246.1999999999998</v>
      </c>
      <c r="H15" s="51"/>
    </row>
    <row r="16" spans="1:8" ht="78.75" x14ac:dyDescent="0.25">
      <c r="A16" s="36"/>
      <c r="B16" s="34" t="s">
        <v>34</v>
      </c>
      <c r="C16" s="36"/>
      <c r="D16" s="36">
        <v>4441.5</v>
      </c>
      <c r="E16" s="36">
        <v>4441.5</v>
      </c>
      <c r="F16" s="36">
        <v>3229.3</v>
      </c>
      <c r="G16" s="27">
        <f t="shared" si="0"/>
        <v>1212.1999999999998</v>
      </c>
      <c r="H16" s="36"/>
    </row>
    <row r="17" spans="1:8" ht="31.5" x14ac:dyDescent="0.25">
      <c r="A17" s="36"/>
      <c r="B17" s="34" t="s">
        <v>10</v>
      </c>
      <c r="C17" s="36"/>
      <c r="D17" s="36">
        <v>136.19999999999999</v>
      </c>
      <c r="E17" s="36">
        <v>136.19999999999999</v>
      </c>
      <c r="F17" s="36">
        <v>102.2</v>
      </c>
      <c r="G17" s="27">
        <f t="shared" si="0"/>
        <v>33.999999999999986</v>
      </c>
      <c r="H17" s="36"/>
    </row>
    <row r="18" spans="1:8" ht="47.25" x14ac:dyDescent="0.25">
      <c r="A18" s="36"/>
      <c r="B18" s="34" t="s">
        <v>11</v>
      </c>
      <c r="C18" s="36"/>
      <c r="D18" s="36"/>
      <c r="E18" s="36"/>
      <c r="F18" s="36"/>
      <c r="G18" s="27">
        <f t="shared" si="0"/>
        <v>0</v>
      </c>
      <c r="H18" s="36"/>
    </row>
    <row r="19" spans="1:8" ht="38.25" customHeight="1" x14ac:dyDescent="0.25">
      <c r="A19" s="36"/>
      <c r="B19" s="35" t="s">
        <v>12</v>
      </c>
      <c r="C19" s="36"/>
      <c r="D19" s="36"/>
      <c r="E19" s="36"/>
      <c r="F19" s="36"/>
      <c r="G19" s="27">
        <f t="shared" si="0"/>
        <v>0</v>
      </c>
      <c r="H19" s="36"/>
    </row>
    <row r="20" spans="1:8" ht="51.75" customHeight="1" x14ac:dyDescent="0.25">
      <c r="A20" s="36"/>
      <c r="B20" s="37" t="s">
        <v>24</v>
      </c>
      <c r="C20" s="36"/>
      <c r="D20" s="51">
        <f>D21</f>
        <v>0</v>
      </c>
      <c r="E20" s="51"/>
      <c r="F20" s="51"/>
      <c r="G20" s="50">
        <f t="shared" si="0"/>
        <v>0</v>
      </c>
      <c r="H20" s="51"/>
    </row>
    <row r="21" spans="1:8" ht="47.25" x14ac:dyDescent="0.25">
      <c r="A21" s="36"/>
      <c r="B21" s="34" t="s">
        <v>25</v>
      </c>
      <c r="C21" s="36"/>
      <c r="D21" s="36"/>
      <c r="E21" s="36"/>
      <c r="F21" s="36"/>
      <c r="G21" s="27">
        <f t="shared" si="0"/>
        <v>0</v>
      </c>
      <c r="H21" s="36"/>
    </row>
    <row r="22" spans="1:8" s="23" customFormat="1" ht="63" x14ac:dyDescent="0.25">
      <c r="A22" s="20">
        <v>2</v>
      </c>
      <c r="B22" s="21" t="s">
        <v>44</v>
      </c>
      <c r="C22" s="22"/>
      <c r="D22" s="46">
        <f>D23+D28</f>
        <v>3201</v>
      </c>
      <c r="E22" s="46">
        <f>E23+E28</f>
        <v>3201</v>
      </c>
      <c r="F22" s="46">
        <f>F23+F28</f>
        <v>762.5</v>
      </c>
      <c r="G22" s="27">
        <f t="shared" si="0"/>
        <v>2438.5</v>
      </c>
      <c r="H22" s="22"/>
    </row>
    <row r="23" spans="1:8" s="16" customFormat="1" ht="52.5" customHeight="1" x14ac:dyDescent="0.25">
      <c r="A23" s="14"/>
      <c r="B23" s="54" t="s">
        <v>26</v>
      </c>
      <c r="C23" s="15"/>
      <c r="D23" s="44">
        <f>D24+D25+D26+D27</f>
        <v>2324.1999999999998</v>
      </c>
      <c r="E23" s="44">
        <f>E24+E25+E26+E27</f>
        <v>2324.1999999999998</v>
      </c>
      <c r="F23" s="44">
        <f>F24+F25+F26+F27</f>
        <v>74.5</v>
      </c>
      <c r="G23" s="27">
        <f t="shared" si="0"/>
        <v>2249.6999999999998</v>
      </c>
      <c r="H23" s="15"/>
    </row>
    <row r="24" spans="1:8" ht="29.25" customHeight="1" x14ac:dyDescent="0.25">
      <c r="A24" s="3"/>
      <c r="B24" s="9" t="s">
        <v>27</v>
      </c>
      <c r="C24" s="1"/>
      <c r="D24" s="42">
        <v>12.2</v>
      </c>
      <c r="E24" s="42">
        <v>12.2</v>
      </c>
      <c r="F24" s="42">
        <v>11.9</v>
      </c>
      <c r="G24" s="27">
        <f t="shared" si="0"/>
        <v>0.29999999999999893</v>
      </c>
      <c r="H24" s="1"/>
    </row>
    <row r="25" spans="1:8" ht="149.25" customHeight="1" x14ac:dyDescent="0.25">
      <c r="A25" s="3"/>
      <c r="B25" s="9" t="s">
        <v>28</v>
      </c>
      <c r="C25" s="1"/>
      <c r="D25" s="42"/>
      <c r="E25" s="42"/>
      <c r="F25" s="38"/>
      <c r="G25" s="27">
        <f t="shared" si="0"/>
        <v>0</v>
      </c>
      <c r="H25" s="1"/>
    </row>
    <row r="26" spans="1:8" ht="94.5" customHeight="1" x14ac:dyDescent="0.25">
      <c r="A26" s="11"/>
      <c r="B26" s="10" t="s">
        <v>29</v>
      </c>
      <c r="C26" s="12"/>
      <c r="D26" s="43"/>
      <c r="E26" s="43"/>
      <c r="F26" s="39"/>
      <c r="G26" s="27">
        <f t="shared" si="0"/>
        <v>0</v>
      </c>
      <c r="H26" s="12"/>
    </row>
    <row r="27" spans="1:8" ht="39.75" customHeight="1" x14ac:dyDescent="0.25">
      <c r="A27" s="3"/>
      <c r="B27" s="13" t="s">
        <v>30</v>
      </c>
      <c r="C27" s="3"/>
      <c r="D27" s="49">
        <v>2312</v>
      </c>
      <c r="E27" s="47">
        <v>2312</v>
      </c>
      <c r="F27" s="48">
        <v>62.6</v>
      </c>
      <c r="G27" s="27">
        <f t="shared" si="0"/>
        <v>2249.4</v>
      </c>
      <c r="H27" s="3"/>
    </row>
    <row r="28" spans="1:8" s="16" customFormat="1" ht="48.75" customHeight="1" x14ac:dyDescent="0.25">
      <c r="A28" s="14"/>
      <c r="B28" s="18" t="s">
        <v>50</v>
      </c>
      <c r="C28" s="14"/>
      <c r="D28" s="45">
        <f>D29+D30+D31</f>
        <v>876.8</v>
      </c>
      <c r="E28" s="45">
        <f>E29+E30+E31</f>
        <v>876.8</v>
      </c>
      <c r="F28" s="40">
        <f>F29+F30+F31</f>
        <v>688</v>
      </c>
      <c r="G28" s="27">
        <f t="shared" si="0"/>
        <v>188.79999999999995</v>
      </c>
      <c r="H28" s="14"/>
    </row>
    <row r="29" spans="1:8" s="16" customFormat="1" ht="56.25" customHeight="1" x14ac:dyDescent="0.25">
      <c r="A29" s="14"/>
      <c r="B29" s="9" t="s">
        <v>36</v>
      </c>
      <c r="C29" s="14"/>
      <c r="D29" s="42">
        <v>876.8</v>
      </c>
      <c r="E29" s="42">
        <v>876.8</v>
      </c>
      <c r="F29" s="40">
        <v>688</v>
      </c>
      <c r="G29" s="27"/>
      <c r="H29" s="14"/>
    </row>
    <row r="30" spans="1:8" ht="55.5" customHeight="1" x14ac:dyDescent="0.25">
      <c r="A30" s="3"/>
      <c r="B30" s="9" t="s">
        <v>31</v>
      </c>
      <c r="C30" s="1"/>
      <c r="D30" s="42"/>
      <c r="E30" s="42"/>
      <c r="F30" s="38"/>
      <c r="G30" s="27">
        <f t="shared" si="0"/>
        <v>0</v>
      </c>
      <c r="H30" s="1"/>
    </row>
    <row r="31" spans="1:8" ht="47.25" customHeight="1" thickBot="1" x14ac:dyDescent="0.3">
      <c r="A31" s="11"/>
      <c r="B31" s="10" t="s">
        <v>13</v>
      </c>
      <c r="C31" s="12"/>
      <c r="D31" s="43"/>
      <c r="E31" s="43"/>
      <c r="F31" s="39"/>
      <c r="G31" s="27">
        <f t="shared" si="0"/>
        <v>0</v>
      </c>
      <c r="H31" s="12"/>
    </row>
    <row r="32" spans="1:8" s="24" customFormat="1" ht="35.25" customHeight="1" x14ac:dyDescent="0.25">
      <c r="A32" s="24">
        <v>3</v>
      </c>
      <c r="B32" s="25" t="s">
        <v>48</v>
      </c>
      <c r="C32" s="50"/>
      <c r="D32" s="53">
        <f>D33</f>
        <v>12619.8</v>
      </c>
      <c r="E32" s="53">
        <f>E33</f>
        <v>12619.8</v>
      </c>
      <c r="F32" s="53">
        <f>F33</f>
        <v>618.70000000000005</v>
      </c>
      <c r="G32" s="50">
        <f t="shared" si="0"/>
        <v>12001.099999999999</v>
      </c>
      <c r="H32" s="50"/>
    </row>
    <row r="33" spans="1:8" ht="77.25" customHeight="1" x14ac:dyDescent="0.25">
      <c r="A33" s="3"/>
      <c r="B33" s="4" t="s">
        <v>32</v>
      </c>
      <c r="C33" s="3"/>
      <c r="D33" s="8">
        <v>12619.8</v>
      </c>
      <c r="E33" s="8">
        <v>12619.8</v>
      </c>
      <c r="F33" s="8">
        <v>618.70000000000005</v>
      </c>
      <c r="G33" s="27">
        <f t="shared" si="0"/>
        <v>12001.099999999999</v>
      </c>
      <c r="H33" s="3"/>
    </row>
    <row r="34" spans="1:8" ht="32.25" customHeight="1" x14ac:dyDescent="0.25">
      <c r="A34" s="3"/>
      <c r="B34" s="4" t="s">
        <v>14</v>
      </c>
      <c r="C34" s="3"/>
      <c r="D34" s="8"/>
      <c r="E34" s="8"/>
      <c r="F34" s="8"/>
      <c r="G34" s="27">
        <f t="shared" si="0"/>
        <v>0</v>
      </c>
      <c r="H34" s="3"/>
    </row>
    <row r="35" spans="1:8" ht="90.75" customHeight="1" x14ac:dyDescent="0.25">
      <c r="A35" s="3"/>
      <c r="B35" s="4" t="s">
        <v>33</v>
      </c>
      <c r="C35" s="3"/>
      <c r="D35" s="8"/>
      <c r="E35" s="8"/>
      <c r="F35" s="8"/>
      <c r="G35" s="27">
        <f t="shared" si="0"/>
        <v>0</v>
      </c>
      <c r="H35" s="3"/>
    </row>
    <row r="36" spans="1:8" s="24" customFormat="1" ht="15.75" x14ac:dyDescent="0.25">
      <c r="A36" s="24">
        <v>4</v>
      </c>
      <c r="B36" s="32" t="s">
        <v>47</v>
      </c>
      <c r="C36" s="23"/>
      <c r="D36" s="52">
        <f>D37</f>
        <v>985</v>
      </c>
      <c r="E36" s="52">
        <f>E37</f>
        <v>985</v>
      </c>
      <c r="F36" s="52">
        <f>F37</f>
        <v>508.1</v>
      </c>
      <c r="G36" s="50">
        <f t="shared" si="0"/>
        <v>476.9</v>
      </c>
      <c r="H36" s="20"/>
    </row>
    <row r="37" spans="1:8" s="16" customFormat="1" ht="47.25" x14ac:dyDescent="0.25">
      <c r="A37" s="14"/>
      <c r="B37" s="41" t="s">
        <v>17</v>
      </c>
      <c r="C37" s="14"/>
      <c r="D37" s="19">
        <f>D38+D39</f>
        <v>985</v>
      </c>
      <c r="E37" s="19">
        <f>E38+E39</f>
        <v>985</v>
      </c>
      <c r="F37" s="19">
        <f>F38+F39</f>
        <v>508.1</v>
      </c>
      <c r="G37" s="27">
        <f t="shared" si="0"/>
        <v>476.9</v>
      </c>
      <c r="H37" s="14"/>
    </row>
    <row r="38" spans="1:8" ht="60" customHeight="1" x14ac:dyDescent="0.25">
      <c r="A38" s="3"/>
      <c r="B38" s="30" t="s">
        <v>15</v>
      </c>
      <c r="C38" s="3"/>
      <c r="D38" s="8">
        <v>248</v>
      </c>
      <c r="E38" s="8">
        <v>248</v>
      </c>
      <c r="F38" s="8">
        <v>66.599999999999994</v>
      </c>
      <c r="G38" s="27">
        <f t="shared" si="0"/>
        <v>181.4</v>
      </c>
      <c r="H38" s="3"/>
    </row>
    <row r="39" spans="1:8" ht="110.25" x14ac:dyDescent="0.25">
      <c r="A39" s="3"/>
      <c r="B39" s="29" t="s">
        <v>16</v>
      </c>
      <c r="C39" s="3"/>
      <c r="D39" s="8">
        <v>737</v>
      </c>
      <c r="E39" s="8">
        <v>737</v>
      </c>
      <c r="F39" s="8">
        <v>441.5</v>
      </c>
      <c r="G39" s="27">
        <f t="shared" si="0"/>
        <v>295.5</v>
      </c>
      <c r="H39" s="3"/>
    </row>
    <row r="40" spans="1:8" s="24" customFormat="1" ht="15.75" x14ac:dyDescent="0.25">
      <c r="B40" s="32"/>
      <c r="C40" s="27"/>
      <c r="D40" s="27"/>
      <c r="E40" s="27"/>
      <c r="F40" s="27"/>
      <c r="G40" s="27">
        <f t="shared" si="0"/>
        <v>0</v>
      </c>
      <c r="H40" s="27"/>
    </row>
    <row r="41" spans="1:8" ht="15.75" x14ac:dyDescent="0.25">
      <c r="A41" s="51"/>
      <c r="B41" s="37" t="s">
        <v>18</v>
      </c>
      <c r="C41" s="51"/>
      <c r="D41" s="51">
        <f>D36+D32+D22+D5</f>
        <v>21850.5</v>
      </c>
      <c r="E41" s="51">
        <f>E36+E32+E22+E5</f>
        <v>21850.5</v>
      </c>
      <c r="F41" s="51">
        <f>F36+F32+F22+F5</f>
        <v>5660.1</v>
      </c>
      <c r="G41" s="50">
        <f t="shared" si="0"/>
        <v>16190.4</v>
      </c>
      <c r="H41" s="51"/>
    </row>
    <row r="42" spans="1:8" ht="21.75" customHeight="1" x14ac:dyDescent="0.25">
      <c r="A42" s="36"/>
      <c r="B42" s="35"/>
      <c r="C42" s="36"/>
      <c r="D42" s="36"/>
      <c r="E42" s="36"/>
      <c r="F42" s="36"/>
      <c r="G42" s="36"/>
      <c r="H42" s="36"/>
    </row>
    <row r="43" spans="1:8" ht="15.75" x14ac:dyDescent="0.25">
      <c r="A43" s="36"/>
      <c r="B43" s="34"/>
      <c r="C43" s="36"/>
      <c r="D43" s="36"/>
      <c r="E43" s="36"/>
      <c r="F43" s="36"/>
      <c r="G43" s="36"/>
      <c r="H43" s="36"/>
    </row>
    <row r="46" spans="1:8" x14ac:dyDescent="0.25">
      <c r="B46" t="s">
        <v>7</v>
      </c>
      <c r="E46" t="s">
        <v>19</v>
      </c>
    </row>
    <row r="48" spans="1:8" ht="72.75" customHeight="1" x14ac:dyDescent="0.25"/>
  </sheetData>
  <mergeCells count="1">
    <mergeCell ref="B1:G1"/>
  </mergeCells>
  <pageMargins left="0.7" right="0.7" top="0.75" bottom="0.75" header="0.3" footer="0.3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Normal="100" zoomScaleSheetLayoutView="100" workbookViewId="0">
      <pane xSplit="2" topLeftCell="C1" activePane="topRight" state="frozen"/>
      <selection pane="topRight" activeCell="B33" sqref="B33"/>
    </sheetView>
  </sheetViews>
  <sheetFormatPr defaultRowHeight="15" x14ac:dyDescent="0.25"/>
  <cols>
    <col min="1" max="1" width="7.42578125" customWidth="1"/>
    <col min="2" max="2" width="40.7109375" customWidth="1"/>
    <col min="3" max="3" width="8.42578125" customWidth="1"/>
    <col min="4" max="8" width="17" customWidth="1"/>
  </cols>
  <sheetData>
    <row r="1" spans="1:8" x14ac:dyDescent="0.25">
      <c r="B1" s="55" t="s">
        <v>40</v>
      </c>
      <c r="C1" s="55"/>
      <c r="D1" s="55"/>
      <c r="E1" s="55"/>
      <c r="F1" s="55"/>
      <c r="G1" s="55"/>
    </row>
    <row r="3" spans="1:8" ht="116.25" customHeight="1" x14ac:dyDescent="0.25">
      <c r="A3" s="3" t="s">
        <v>0</v>
      </c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1:8" ht="15.75" x14ac:dyDescent="0.25">
      <c r="A4" s="8">
        <v>1</v>
      </c>
      <c r="B4" s="2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</row>
    <row r="5" spans="1:8" s="24" customFormat="1" ht="15.75" x14ac:dyDescent="0.25">
      <c r="A5" s="24">
        <v>1</v>
      </c>
      <c r="B5" s="32" t="s">
        <v>43</v>
      </c>
      <c r="C5" s="27"/>
      <c r="D5" s="50">
        <f>D6+D9+D12+D15</f>
        <v>5044.5</v>
      </c>
      <c r="E5" s="50">
        <f>E6+E9+E12+E15+E20</f>
        <v>5044.5</v>
      </c>
      <c r="F5" s="50">
        <f>F6+F9+F12+F15+F20</f>
        <v>2362.9</v>
      </c>
      <c r="G5" s="50">
        <f>E5-F5</f>
        <v>2681.6</v>
      </c>
      <c r="H5" s="50"/>
    </row>
    <row r="6" spans="1:8" ht="80.25" customHeight="1" x14ac:dyDescent="0.25">
      <c r="A6" s="8"/>
      <c r="B6" s="33" t="s">
        <v>20</v>
      </c>
      <c r="C6" s="2"/>
      <c r="D6" s="2">
        <f>D7+D8</f>
        <v>0</v>
      </c>
      <c r="E6" s="2">
        <f>E7+E8</f>
        <v>0</v>
      </c>
      <c r="F6" s="2"/>
      <c r="G6" s="50">
        <f t="shared" ref="G6:G41" si="0">E6-F6</f>
        <v>0</v>
      </c>
      <c r="H6" s="2"/>
    </row>
    <row r="7" spans="1:8" ht="86.25" customHeight="1" x14ac:dyDescent="0.25">
      <c r="A7" s="8"/>
      <c r="B7" s="34" t="s">
        <v>21</v>
      </c>
      <c r="C7" s="6"/>
      <c r="D7" s="6"/>
      <c r="E7" s="6"/>
      <c r="F7" s="6"/>
      <c r="G7" s="27">
        <f t="shared" si="0"/>
        <v>0</v>
      </c>
      <c r="H7" s="6"/>
    </row>
    <row r="8" spans="1:8" ht="70.5" customHeight="1" x14ac:dyDescent="0.25">
      <c r="A8" s="8"/>
      <c r="B8" s="35" t="s">
        <v>22</v>
      </c>
      <c r="C8" s="6"/>
      <c r="D8" s="6"/>
      <c r="E8" s="6"/>
      <c r="F8" s="6"/>
      <c r="G8" s="27">
        <f t="shared" si="0"/>
        <v>0</v>
      </c>
      <c r="H8" s="6"/>
    </row>
    <row r="9" spans="1:8" ht="51" customHeight="1" x14ac:dyDescent="0.25">
      <c r="A9" s="36"/>
      <c r="B9" s="37" t="s">
        <v>23</v>
      </c>
      <c r="C9" s="36"/>
      <c r="D9" s="51">
        <f>D10+D11</f>
        <v>467</v>
      </c>
      <c r="E9" s="51">
        <f>E10+E11</f>
        <v>467</v>
      </c>
      <c r="F9" s="51">
        <f>F10+F11</f>
        <v>292.89999999999998</v>
      </c>
      <c r="G9" s="50">
        <f t="shared" si="0"/>
        <v>174.10000000000002</v>
      </c>
      <c r="H9" s="51"/>
    </row>
    <row r="10" spans="1:8" ht="97.5" customHeight="1" x14ac:dyDescent="0.25">
      <c r="A10" s="36"/>
      <c r="B10" s="35" t="s">
        <v>8</v>
      </c>
      <c r="C10" s="36"/>
      <c r="D10" s="36">
        <v>467</v>
      </c>
      <c r="E10" s="36">
        <v>467</v>
      </c>
      <c r="F10" s="36">
        <v>292.89999999999998</v>
      </c>
      <c r="G10" s="27"/>
      <c r="H10" s="36"/>
    </row>
    <row r="11" spans="1:8" ht="42.75" customHeight="1" x14ac:dyDescent="0.25">
      <c r="A11" s="36"/>
      <c r="B11" s="35" t="s">
        <v>35</v>
      </c>
      <c r="C11" s="36"/>
      <c r="D11" s="36"/>
      <c r="E11" s="36"/>
      <c r="F11" s="36"/>
      <c r="G11" s="27">
        <f t="shared" si="0"/>
        <v>0</v>
      </c>
      <c r="H11" s="36"/>
    </row>
    <row r="12" spans="1:8" ht="31.5" x14ac:dyDescent="0.25">
      <c r="A12" s="36"/>
      <c r="B12" s="37" t="s">
        <v>37</v>
      </c>
      <c r="C12" s="36"/>
      <c r="D12" s="51">
        <f>D13+D14</f>
        <v>0</v>
      </c>
      <c r="E12" s="51">
        <f>E13+E14</f>
        <v>0</v>
      </c>
      <c r="F12" s="51">
        <f>F13+F14</f>
        <v>0</v>
      </c>
      <c r="G12" s="50">
        <f t="shared" si="0"/>
        <v>0</v>
      </c>
      <c r="H12" s="51"/>
    </row>
    <row r="13" spans="1:8" ht="31.5" x14ac:dyDescent="0.25">
      <c r="A13" s="36"/>
      <c r="B13" s="34" t="s">
        <v>38</v>
      </c>
      <c r="C13" s="36"/>
      <c r="D13" s="36"/>
      <c r="E13" s="36"/>
      <c r="F13" s="36"/>
      <c r="G13" s="27">
        <f t="shared" si="0"/>
        <v>0</v>
      </c>
      <c r="H13" s="36"/>
    </row>
    <row r="14" spans="1:8" ht="17.25" customHeight="1" x14ac:dyDescent="0.25">
      <c r="A14" s="36"/>
      <c r="B14" s="34"/>
      <c r="C14" s="36"/>
      <c r="D14" s="36"/>
      <c r="E14" s="36"/>
      <c r="F14" s="36"/>
      <c r="G14" s="27">
        <f t="shared" si="0"/>
        <v>0</v>
      </c>
      <c r="H14" s="36"/>
    </row>
    <row r="15" spans="1:8" ht="47.25" x14ac:dyDescent="0.25">
      <c r="A15" s="36"/>
      <c r="B15" s="37" t="s">
        <v>9</v>
      </c>
      <c r="C15" s="36"/>
      <c r="D15" s="51">
        <f>D16+D17+D18+D19</f>
        <v>4577.5</v>
      </c>
      <c r="E15" s="51">
        <f>E16+E17+E18+E19</f>
        <v>4577.5</v>
      </c>
      <c r="F15" s="51">
        <f>F16+F17+F18+F19</f>
        <v>2070</v>
      </c>
      <c r="G15" s="50">
        <f t="shared" si="0"/>
        <v>2507.5</v>
      </c>
      <c r="H15" s="51"/>
    </row>
    <row r="16" spans="1:8" ht="78.75" x14ac:dyDescent="0.25">
      <c r="A16" s="36"/>
      <c r="B16" s="34" t="s">
        <v>34</v>
      </c>
      <c r="C16" s="36"/>
      <c r="D16" s="36">
        <v>4441.5</v>
      </c>
      <c r="E16" s="36">
        <v>4441.5</v>
      </c>
      <c r="F16" s="36">
        <v>2002</v>
      </c>
      <c r="G16" s="27">
        <f t="shared" si="0"/>
        <v>2439.5</v>
      </c>
      <c r="H16" s="36"/>
    </row>
    <row r="17" spans="1:8" ht="31.5" x14ac:dyDescent="0.25">
      <c r="A17" s="36"/>
      <c r="B17" s="34" t="s">
        <v>10</v>
      </c>
      <c r="C17" s="36"/>
      <c r="D17" s="36">
        <v>136</v>
      </c>
      <c r="E17" s="36">
        <v>136</v>
      </c>
      <c r="F17" s="36">
        <v>68</v>
      </c>
      <c r="G17" s="27">
        <f t="shared" si="0"/>
        <v>68</v>
      </c>
      <c r="H17" s="36"/>
    </row>
    <row r="18" spans="1:8" ht="47.25" x14ac:dyDescent="0.25">
      <c r="A18" s="36"/>
      <c r="B18" s="34" t="s">
        <v>11</v>
      </c>
      <c r="C18" s="36"/>
      <c r="D18" s="36"/>
      <c r="E18" s="36"/>
      <c r="F18" s="36"/>
      <c r="G18" s="27">
        <f t="shared" si="0"/>
        <v>0</v>
      </c>
      <c r="H18" s="36"/>
    </row>
    <row r="19" spans="1:8" ht="38.25" customHeight="1" x14ac:dyDescent="0.25">
      <c r="A19" s="36"/>
      <c r="B19" s="35" t="s">
        <v>12</v>
      </c>
      <c r="C19" s="36"/>
      <c r="D19" s="36"/>
      <c r="E19" s="36"/>
      <c r="F19" s="36"/>
      <c r="G19" s="27">
        <f t="shared" si="0"/>
        <v>0</v>
      </c>
      <c r="H19" s="36"/>
    </row>
    <row r="20" spans="1:8" ht="51.75" customHeight="1" x14ac:dyDescent="0.25">
      <c r="A20" s="36"/>
      <c r="B20" s="37" t="s">
        <v>24</v>
      </c>
      <c r="C20" s="36"/>
      <c r="D20" s="51">
        <f>D21</f>
        <v>0</v>
      </c>
      <c r="E20" s="51"/>
      <c r="F20" s="51"/>
      <c r="G20" s="50">
        <f t="shared" si="0"/>
        <v>0</v>
      </c>
      <c r="H20" s="51"/>
    </row>
    <row r="21" spans="1:8" ht="47.25" x14ac:dyDescent="0.25">
      <c r="A21" s="36"/>
      <c r="B21" s="34" t="s">
        <v>25</v>
      </c>
      <c r="C21" s="36"/>
      <c r="D21" s="36"/>
      <c r="E21" s="36"/>
      <c r="F21" s="36"/>
      <c r="G21" s="27">
        <f t="shared" si="0"/>
        <v>0</v>
      </c>
      <c r="H21" s="36"/>
    </row>
    <row r="22" spans="1:8" s="23" customFormat="1" ht="63" x14ac:dyDescent="0.25">
      <c r="A22" s="20">
        <v>2</v>
      </c>
      <c r="B22" s="21" t="s">
        <v>44</v>
      </c>
      <c r="C22" s="22"/>
      <c r="D22" s="46">
        <f>D23+D28</f>
        <v>3201</v>
      </c>
      <c r="E22" s="46">
        <f>E23+E28</f>
        <v>3201</v>
      </c>
      <c r="F22" s="46">
        <f>F23+F28</f>
        <v>618</v>
      </c>
      <c r="G22" s="27">
        <f t="shared" si="0"/>
        <v>2583</v>
      </c>
      <c r="H22" s="22"/>
    </row>
    <row r="23" spans="1:8" s="16" customFormat="1" ht="52.5" customHeight="1" x14ac:dyDescent="0.25">
      <c r="A23" s="14"/>
      <c r="B23" s="54" t="s">
        <v>26</v>
      </c>
      <c r="C23" s="15"/>
      <c r="D23" s="44">
        <f>D24+D25+D26+D27</f>
        <v>2324.1999999999998</v>
      </c>
      <c r="E23" s="44">
        <f>E24+E25+E26+E27</f>
        <v>2324.1999999999998</v>
      </c>
      <c r="F23" s="44">
        <f>F24+F25+F26+F27</f>
        <v>71.600000000000009</v>
      </c>
      <c r="G23" s="27">
        <f t="shared" si="0"/>
        <v>2252.6</v>
      </c>
      <c r="H23" s="15"/>
    </row>
    <row r="24" spans="1:8" ht="29.25" customHeight="1" x14ac:dyDescent="0.25">
      <c r="A24" s="3"/>
      <c r="B24" s="9" t="s">
        <v>27</v>
      </c>
      <c r="C24" s="1"/>
      <c r="D24" s="42">
        <v>12.2</v>
      </c>
      <c r="E24" s="42">
        <v>12.2</v>
      </c>
      <c r="F24" s="42">
        <v>11.9</v>
      </c>
      <c r="G24" s="27">
        <f t="shared" si="0"/>
        <v>0.29999999999999893</v>
      </c>
      <c r="H24" s="1"/>
    </row>
    <row r="25" spans="1:8" ht="149.25" customHeight="1" x14ac:dyDescent="0.25">
      <c r="A25" s="3"/>
      <c r="B25" s="9" t="s">
        <v>28</v>
      </c>
      <c r="C25" s="1"/>
      <c r="D25" s="42"/>
      <c r="E25" s="42"/>
      <c r="F25" s="38"/>
      <c r="G25" s="27">
        <f t="shared" si="0"/>
        <v>0</v>
      </c>
      <c r="H25" s="1"/>
    </row>
    <row r="26" spans="1:8" ht="94.5" customHeight="1" x14ac:dyDescent="0.25">
      <c r="A26" s="11"/>
      <c r="B26" s="10" t="s">
        <v>29</v>
      </c>
      <c r="C26" s="12"/>
      <c r="D26" s="43"/>
      <c r="E26" s="43"/>
      <c r="F26" s="39"/>
      <c r="G26" s="27">
        <f t="shared" si="0"/>
        <v>0</v>
      </c>
      <c r="H26" s="12"/>
    </row>
    <row r="27" spans="1:8" ht="39.75" customHeight="1" x14ac:dyDescent="0.25">
      <c r="A27" s="3"/>
      <c r="B27" s="13" t="s">
        <v>30</v>
      </c>
      <c r="C27" s="3"/>
      <c r="D27" s="49">
        <v>2312</v>
      </c>
      <c r="E27" s="47">
        <v>2312</v>
      </c>
      <c r="F27" s="48">
        <v>59.7</v>
      </c>
      <c r="G27" s="27">
        <f t="shared" si="0"/>
        <v>2252.3000000000002</v>
      </c>
      <c r="H27" s="3"/>
    </row>
    <row r="28" spans="1:8" s="16" customFormat="1" ht="48.75" customHeight="1" x14ac:dyDescent="0.25">
      <c r="A28" s="14"/>
      <c r="B28" s="18" t="s">
        <v>49</v>
      </c>
      <c r="C28" s="14"/>
      <c r="D28" s="45">
        <f>D29+D30+D31</f>
        <v>876.8</v>
      </c>
      <c r="E28" s="45">
        <f>E29+E30+E31</f>
        <v>876.8</v>
      </c>
      <c r="F28" s="40">
        <f>F29+F30+F31</f>
        <v>546.4</v>
      </c>
      <c r="G28" s="27">
        <f t="shared" si="0"/>
        <v>330.4</v>
      </c>
      <c r="H28" s="14"/>
    </row>
    <row r="29" spans="1:8" s="16" customFormat="1" ht="56.25" customHeight="1" x14ac:dyDescent="0.25">
      <c r="A29" s="14"/>
      <c r="B29" s="9" t="s">
        <v>36</v>
      </c>
      <c r="C29" s="14"/>
      <c r="D29" s="42">
        <v>876.8</v>
      </c>
      <c r="E29" s="42">
        <v>876.8</v>
      </c>
      <c r="F29" s="40">
        <v>546.4</v>
      </c>
      <c r="G29" s="27"/>
      <c r="H29" s="14"/>
    </row>
    <row r="30" spans="1:8" ht="55.5" customHeight="1" x14ac:dyDescent="0.25">
      <c r="A30" s="3"/>
      <c r="B30" s="9" t="s">
        <v>31</v>
      </c>
      <c r="C30" s="1"/>
      <c r="D30" s="42"/>
      <c r="E30" s="42"/>
      <c r="F30" s="38"/>
      <c r="G30" s="27">
        <f t="shared" si="0"/>
        <v>0</v>
      </c>
      <c r="H30" s="1"/>
    </row>
    <row r="31" spans="1:8" ht="47.25" customHeight="1" thickBot="1" x14ac:dyDescent="0.3">
      <c r="A31" s="11"/>
      <c r="B31" s="10" t="s">
        <v>13</v>
      </c>
      <c r="C31" s="12"/>
      <c r="D31" s="43"/>
      <c r="E31" s="43"/>
      <c r="F31" s="39"/>
      <c r="G31" s="27">
        <f t="shared" si="0"/>
        <v>0</v>
      </c>
      <c r="H31" s="12"/>
    </row>
    <row r="32" spans="1:8" s="24" customFormat="1" ht="35.25" customHeight="1" x14ac:dyDescent="0.25">
      <c r="A32" s="24">
        <v>3</v>
      </c>
      <c r="B32" s="25" t="s">
        <v>48</v>
      </c>
      <c r="C32" s="50"/>
      <c r="D32" s="53">
        <f>D33</f>
        <v>12619.8</v>
      </c>
      <c r="E32" s="53">
        <f>E33</f>
        <v>12619.8</v>
      </c>
      <c r="F32" s="53">
        <f>F33</f>
        <v>503.7</v>
      </c>
      <c r="G32" s="50">
        <f t="shared" si="0"/>
        <v>12116.099999999999</v>
      </c>
      <c r="H32" s="50"/>
    </row>
    <row r="33" spans="1:8" ht="77.25" customHeight="1" x14ac:dyDescent="0.25">
      <c r="A33" s="3"/>
      <c r="B33" s="4" t="s">
        <v>32</v>
      </c>
      <c r="C33" s="3"/>
      <c r="D33" s="8">
        <v>12619.8</v>
      </c>
      <c r="E33" s="8">
        <v>12619.8</v>
      </c>
      <c r="F33" s="8">
        <v>503.7</v>
      </c>
      <c r="G33" s="27">
        <f t="shared" si="0"/>
        <v>12116.099999999999</v>
      </c>
      <c r="H33" s="3"/>
    </row>
    <row r="34" spans="1:8" ht="32.25" customHeight="1" x14ac:dyDescent="0.25">
      <c r="A34" s="3"/>
      <c r="B34" s="4" t="s">
        <v>14</v>
      </c>
      <c r="C34" s="3"/>
      <c r="D34" s="8"/>
      <c r="E34" s="8"/>
      <c r="F34" s="8"/>
      <c r="G34" s="27">
        <f t="shared" si="0"/>
        <v>0</v>
      </c>
      <c r="H34" s="3"/>
    </row>
    <row r="35" spans="1:8" ht="90.75" customHeight="1" x14ac:dyDescent="0.25">
      <c r="A35" s="3"/>
      <c r="B35" s="4" t="s">
        <v>33</v>
      </c>
      <c r="C35" s="3"/>
      <c r="D35" s="8"/>
      <c r="E35" s="8"/>
      <c r="F35" s="8"/>
      <c r="G35" s="27">
        <f t="shared" si="0"/>
        <v>0</v>
      </c>
      <c r="H35" s="3"/>
    </row>
    <row r="36" spans="1:8" s="24" customFormat="1" ht="15.75" x14ac:dyDescent="0.25">
      <c r="A36" s="24">
        <v>4</v>
      </c>
      <c r="B36" s="32" t="s">
        <v>47</v>
      </c>
      <c r="C36" s="23"/>
      <c r="D36" s="52">
        <f>D37</f>
        <v>985</v>
      </c>
      <c r="E36" s="52">
        <f>E37</f>
        <v>985</v>
      </c>
      <c r="F36" s="52">
        <f>F37</f>
        <v>354.6</v>
      </c>
      <c r="G36" s="50">
        <f t="shared" si="0"/>
        <v>630.4</v>
      </c>
      <c r="H36" s="20"/>
    </row>
    <row r="37" spans="1:8" s="16" customFormat="1" ht="47.25" x14ac:dyDescent="0.25">
      <c r="A37" s="14"/>
      <c r="B37" s="41" t="s">
        <v>17</v>
      </c>
      <c r="C37" s="14"/>
      <c r="D37" s="19">
        <f>D38+D39</f>
        <v>985</v>
      </c>
      <c r="E37" s="19">
        <f>E38+E39</f>
        <v>985</v>
      </c>
      <c r="F37" s="19">
        <f>F38+F39</f>
        <v>354.6</v>
      </c>
      <c r="G37" s="27">
        <f t="shared" si="0"/>
        <v>630.4</v>
      </c>
      <c r="H37" s="14"/>
    </row>
    <row r="38" spans="1:8" ht="60" customHeight="1" x14ac:dyDescent="0.25">
      <c r="A38" s="3"/>
      <c r="B38" s="30" t="s">
        <v>15</v>
      </c>
      <c r="C38" s="3"/>
      <c r="D38" s="8">
        <v>248</v>
      </c>
      <c r="E38" s="8">
        <v>248</v>
      </c>
      <c r="F38" s="8">
        <v>44.3</v>
      </c>
      <c r="G38" s="27">
        <f t="shared" si="0"/>
        <v>203.7</v>
      </c>
      <c r="H38" s="3"/>
    </row>
    <row r="39" spans="1:8" ht="110.25" x14ac:dyDescent="0.25">
      <c r="A39" s="3"/>
      <c r="B39" s="29" t="s">
        <v>16</v>
      </c>
      <c r="C39" s="3"/>
      <c r="D39" s="8">
        <v>737</v>
      </c>
      <c r="E39" s="8">
        <v>737</v>
      </c>
      <c r="F39" s="8">
        <v>310.3</v>
      </c>
      <c r="G39" s="27">
        <f t="shared" si="0"/>
        <v>426.7</v>
      </c>
      <c r="H39" s="3"/>
    </row>
    <row r="40" spans="1:8" s="24" customFormat="1" ht="15.75" x14ac:dyDescent="0.25">
      <c r="B40" s="32"/>
      <c r="C40" s="27"/>
      <c r="D40" s="27"/>
      <c r="E40" s="27"/>
      <c r="F40" s="27"/>
      <c r="G40" s="27">
        <f t="shared" si="0"/>
        <v>0</v>
      </c>
      <c r="H40" s="27"/>
    </row>
    <row r="41" spans="1:8" ht="15.75" x14ac:dyDescent="0.25">
      <c r="A41" s="51"/>
      <c r="B41" s="37" t="s">
        <v>18</v>
      </c>
      <c r="C41" s="51"/>
      <c r="D41" s="51">
        <f>D36+D32+D22+D5</f>
        <v>21850.3</v>
      </c>
      <c r="E41" s="51">
        <f>E36+E32+E22+E5</f>
        <v>21850.3</v>
      </c>
      <c r="F41" s="51">
        <f>F36+F32+F22+F5</f>
        <v>3839.2</v>
      </c>
      <c r="G41" s="50">
        <f t="shared" si="0"/>
        <v>18011.099999999999</v>
      </c>
      <c r="H41" s="51"/>
    </row>
    <row r="42" spans="1:8" ht="21.75" customHeight="1" x14ac:dyDescent="0.25">
      <c r="A42" s="36"/>
      <c r="B42" s="35"/>
      <c r="C42" s="36"/>
      <c r="D42" s="36"/>
      <c r="E42" s="36"/>
      <c r="F42" s="36"/>
      <c r="G42" s="36"/>
      <c r="H42" s="36"/>
    </row>
    <row r="43" spans="1:8" ht="15.75" x14ac:dyDescent="0.25">
      <c r="A43" s="36"/>
      <c r="B43" s="34"/>
      <c r="C43" s="36"/>
      <c r="D43" s="36"/>
      <c r="E43" s="36"/>
      <c r="F43" s="36"/>
      <c r="G43" s="36"/>
      <c r="H43" s="36"/>
    </row>
    <row r="44" spans="1:8" ht="5.25" customHeight="1" x14ac:dyDescent="0.25"/>
    <row r="46" spans="1:8" x14ac:dyDescent="0.25">
      <c r="B46" t="s">
        <v>7</v>
      </c>
      <c r="E46" t="s">
        <v>19</v>
      </c>
    </row>
    <row r="48" spans="1:8" ht="72.75" customHeight="1" x14ac:dyDescent="0.25"/>
  </sheetData>
  <mergeCells count="1">
    <mergeCell ref="B1:G1"/>
  </mergeCells>
  <pageMargins left="0.7" right="0.7" top="0.75" bottom="0.75" header="0.3" footer="0.3"/>
  <pageSetup paperSize="9"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A13" zoomScaleNormal="100" zoomScaleSheetLayoutView="100" workbookViewId="0">
      <pane xSplit="2" topLeftCell="C1" activePane="topRight" state="frozen"/>
      <selection pane="topRight" activeCell="B36" sqref="B36:B37"/>
    </sheetView>
  </sheetViews>
  <sheetFormatPr defaultRowHeight="15" x14ac:dyDescent="0.25"/>
  <cols>
    <col min="1" max="1" width="7.42578125" customWidth="1"/>
    <col min="2" max="2" width="40.7109375" customWidth="1"/>
    <col min="3" max="3" width="8.42578125" customWidth="1"/>
    <col min="4" max="8" width="17" customWidth="1"/>
  </cols>
  <sheetData>
    <row r="1" spans="1:8" x14ac:dyDescent="0.25">
      <c r="B1" s="55" t="s">
        <v>39</v>
      </c>
      <c r="C1" s="55"/>
      <c r="D1" s="55"/>
      <c r="E1" s="55"/>
      <c r="F1" s="55"/>
      <c r="G1" s="55"/>
    </row>
    <row r="3" spans="1:8" ht="116.25" customHeight="1" x14ac:dyDescent="0.25">
      <c r="A3" s="3" t="s">
        <v>0</v>
      </c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1:8" ht="15.75" x14ac:dyDescent="0.25">
      <c r="A4" s="8">
        <v>1</v>
      </c>
      <c r="B4" s="2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</row>
    <row r="5" spans="1:8" s="24" customFormat="1" ht="15.75" x14ac:dyDescent="0.25">
      <c r="A5" s="24">
        <v>1</v>
      </c>
      <c r="B5" s="32" t="s">
        <v>43</v>
      </c>
      <c r="C5" s="27"/>
      <c r="D5" s="50">
        <f>D6+D9+D12+D15+D20</f>
        <v>5044.5</v>
      </c>
      <c r="E5" s="50">
        <f>E6+E9+E12+E15+E20</f>
        <v>5044.5</v>
      </c>
      <c r="F5" s="50">
        <f>F6+F9+F12+F15+F20</f>
        <v>1148.2</v>
      </c>
      <c r="G5" s="50">
        <f>E5-F5</f>
        <v>3896.3</v>
      </c>
      <c r="H5" s="50"/>
    </row>
    <row r="6" spans="1:8" ht="89.25" customHeight="1" x14ac:dyDescent="0.25">
      <c r="A6" s="8"/>
      <c r="B6" s="33" t="s">
        <v>20</v>
      </c>
      <c r="C6" s="2"/>
      <c r="D6" s="2"/>
      <c r="E6" s="2">
        <f>E7+E8</f>
        <v>0</v>
      </c>
      <c r="F6" s="2"/>
      <c r="G6" s="50">
        <f t="shared" ref="G6:G41" si="0">E6-F6</f>
        <v>0</v>
      </c>
      <c r="H6" s="2"/>
    </row>
    <row r="7" spans="1:8" ht="86.25" customHeight="1" x14ac:dyDescent="0.25">
      <c r="A7" s="8"/>
      <c r="B7" s="34" t="s">
        <v>21</v>
      </c>
      <c r="C7" s="6"/>
      <c r="D7" s="6"/>
      <c r="E7" s="6"/>
      <c r="F7" s="6"/>
      <c r="G7" s="27">
        <f t="shared" si="0"/>
        <v>0</v>
      </c>
      <c r="H7" s="6"/>
    </row>
    <row r="8" spans="1:8" ht="65.25" customHeight="1" x14ac:dyDescent="0.25">
      <c r="A8" s="8"/>
      <c r="B8" s="35" t="s">
        <v>22</v>
      </c>
      <c r="C8" s="6"/>
      <c r="D8" s="6"/>
      <c r="E8" s="6"/>
      <c r="F8" s="6"/>
      <c r="G8" s="27">
        <f t="shared" si="0"/>
        <v>0</v>
      </c>
      <c r="H8" s="6"/>
    </row>
    <row r="9" spans="1:8" ht="51" customHeight="1" x14ac:dyDescent="0.25">
      <c r="A9" s="36"/>
      <c r="B9" s="37" t="s">
        <v>23</v>
      </c>
      <c r="C9" s="51"/>
      <c r="D9" s="51">
        <v>467</v>
      </c>
      <c r="E9" s="51">
        <v>467</v>
      </c>
      <c r="F9" s="51">
        <v>146.4</v>
      </c>
      <c r="G9" s="50">
        <f t="shared" si="0"/>
        <v>320.60000000000002</v>
      </c>
      <c r="H9" s="51"/>
    </row>
    <row r="10" spans="1:8" ht="97.5" customHeight="1" x14ac:dyDescent="0.25">
      <c r="A10" s="36"/>
      <c r="B10" s="35" t="s">
        <v>8</v>
      </c>
      <c r="C10" s="36"/>
      <c r="D10" s="36">
        <v>467</v>
      </c>
      <c r="E10" s="36">
        <v>467</v>
      </c>
      <c r="F10" s="36">
        <v>146.4</v>
      </c>
      <c r="G10" s="27"/>
      <c r="H10" s="36"/>
    </row>
    <row r="11" spans="1:8" ht="42.75" customHeight="1" x14ac:dyDescent="0.25">
      <c r="A11" s="36"/>
      <c r="B11" s="35" t="s">
        <v>35</v>
      </c>
      <c r="C11" s="36"/>
      <c r="D11" s="36"/>
      <c r="E11" s="36"/>
      <c r="F11" s="36"/>
      <c r="G11" s="27">
        <f t="shared" si="0"/>
        <v>0</v>
      </c>
      <c r="H11" s="36"/>
    </row>
    <row r="12" spans="1:8" ht="31.5" x14ac:dyDescent="0.25">
      <c r="A12" s="36"/>
      <c r="B12" s="37" t="s">
        <v>37</v>
      </c>
      <c r="C12" s="51"/>
      <c r="D12" s="51">
        <f>D13+D14</f>
        <v>0</v>
      </c>
      <c r="E12" s="51">
        <f>E13+E14</f>
        <v>0</v>
      </c>
      <c r="F12" s="51">
        <f>F13+F14</f>
        <v>0</v>
      </c>
      <c r="G12" s="50">
        <f t="shared" si="0"/>
        <v>0</v>
      </c>
      <c r="H12" s="51"/>
    </row>
    <row r="13" spans="1:8" ht="31.5" x14ac:dyDescent="0.25">
      <c r="A13" s="36"/>
      <c r="B13" s="34" t="s">
        <v>38</v>
      </c>
      <c r="C13" s="36"/>
      <c r="D13" s="36"/>
      <c r="E13" s="36"/>
      <c r="F13" s="36"/>
      <c r="G13" s="27">
        <f t="shared" si="0"/>
        <v>0</v>
      </c>
      <c r="H13" s="36"/>
    </row>
    <row r="14" spans="1:8" ht="14.25" customHeight="1" x14ac:dyDescent="0.25">
      <c r="A14" s="36"/>
      <c r="B14" s="34"/>
      <c r="C14" s="36"/>
      <c r="D14" s="36"/>
      <c r="E14" s="36"/>
      <c r="F14" s="36"/>
      <c r="G14" s="27">
        <f t="shared" si="0"/>
        <v>0</v>
      </c>
      <c r="H14" s="36"/>
    </row>
    <row r="15" spans="1:8" ht="47.25" x14ac:dyDescent="0.25">
      <c r="A15" s="36"/>
      <c r="B15" s="37" t="s">
        <v>9</v>
      </c>
      <c r="C15" s="51"/>
      <c r="D15" s="51">
        <f>D16+D17+D18+D19</f>
        <v>4577.5</v>
      </c>
      <c r="E15" s="51">
        <f>E16+E17+E18+E19</f>
        <v>4577.5</v>
      </c>
      <c r="F15" s="51">
        <f>F16+F17+F18+F19</f>
        <v>1001.8</v>
      </c>
      <c r="G15" s="50">
        <f t="shared" si="0"/>
        <v>3575.7</v>
      </c>
      <c r="H15" s="51"/>
    </row>
    <row r="16" spans="1:8" ht="78.75" x14ac:dyDescent="0.25">
      <c r="A16" s="36"/>
      <c r="B16" s="34" t="s">
        <v>34</v>
      </c>
      <c r="C16" s="36"/>
      <c r="D16" s="36">
        <v>4441.5</v>
      </c>
      <c r="E16" s="36">
        <v>4441.5</v>
      </c>
      <c r="F16" s="36">
        <v>967.8</v>
      </c>
      <c r="G16" s="27">
        <f t="shared" si="0"/>
        <v>3473.7</v>
      </c>
      <c r="H16" s="36"/>
    </row>
    <row r="17" spans="1:8" ht="31.5" x14ac:dyDescent="0.25">
      <c r="A17" s="36"/>
      <c r="B17" s="34" t="s">
        <v>10</v>
      </c>
      <c r="C17" s="36"/>
      <c r="D17" s="36">
        <v>136</v>
      </c>
      <c r="E17" s="36">
        <v>136</v>
      </c>
      <c r="F17" s="36">
        <v>34</v>
      </c>
      <c r="G17" s="27">
        <f t="shared" si="0"/>
        <v>102</v>
      </c>
      <c r="H17" s="36"/>
    </row>
    <row r="18" spans="1:8" ht="47.25" x14ac:dyDescent="0.25">
      <c r="A18" s="36"/>
      <c r="B18" s="34" t="s">
        <v>11</v>
      </c>
      <c r="C18" s="36"/>
      <c r="D18" s="36"/>
      <c r="E18" s="36"/>
      <c r="F18" s="36"/>
      <c r="G18" s="27">
        <f t="shared" si="0"/>
        <v>0</v>
      </c>
      <c r="H18" s="36"/>
    </row>
    <row r="19" spans="1:8" ht="38.25" customHeight="1" x14ac:dyDescent="0.25">
      <c r="A19" s="36"/>
      <c r="B19" s="35" t="s">
        <v>12</v>
      </c>
      <c r="C19" s="36"/>
      <c r="D19" s="36"/>
      <c r="E19" s="36"/>
      <c r="F19" s="36"/>
      <c r="G19" s="27">
        <f t="shared" si="0"/>
        <v>0</v>
      </c>
      <c r="H19" s="36"/>
    </row>
    <row r="20" spans="1:8" ht="51.75" customHeight="1" x14ac:dyDescent="0.25">
      <c r="A20" s="36"/>
      <c r="B20" s="37" t="s">
        <v>24</v>
      </c>
      <c r="C20" s="51"/>
      <c r="D20" s="51">
        <f>D21</f>
        <v>0</v>
      </c>
      <c r="E20" s="51"/>
      <c r="F20" s="51"/>
      <c r="G20" s="50">
        <f t="shared" si="0"/>
        <v>0</v>
      </c>
      <c r="H20" s="51"/>
    </row>
    <row r="21" spans="1:8" ht="47.25" x14ac:dyDescent="0.25">
      <c r="A21" s="36"/>
      <c r="B21" s="34" t="s">
        <v>25</v>
      </c>
      <c r="C21" s="36"/>
      <c r="D21" s="36"/>
      <c r="E21" s="36"/>
      <c r="F21" s="36"/>
      <c r="G21" s="27">
        <f t="shared" si="0"/>
        <v>0</v>
      </c>
      <c r="H21" s="36"/>
    </row>
    <row r="22" spans="1:8" s="23" customFormat="1" ht="63" x14ac:dyDescent="0.25">
      <c r="A22" s="20">
        <v>2</v>
      </c>
      <c r="B22" s="21" t="s">
        <v>44</v>
      </c>
      <c r="C22" s="22"/>
      <c r="D22" s="46">
        <f>D23+D28</f>
        <v>1065.0999999999999</v>
      </c>
      <c r="E22" s="46">
        <f>E23+E28</f>
        <v>1065.0999999999999</v>
      </c>
      <c r="F22" s="46">
        <f>F23+F28</f>
        <v>426.90000000000003</v>
      </c>
      <c r="G22" s="27">
        <f t="shared" si="0"/>
        <v>638.19999999999982</v>
      </c>
      <c r="H22" s="22"/>
    </row>
    <row r="23" spans="1:8" s="16" customFormat="1" ht="52.5" customHeight="1" x14ac:dyDescent="0.25">
      <c r="A23" s="14"/>
      <c r="B23" s="17" t="s">
        <v>26</v>
      </c>
      <c r="C23" s="15"/>
      <c r="D23" s="44">
        <f>D24+D25+D26+D27</f>
        <v>203.3</v>
      </c>
      <c r="E23" s="44">
        <f>E24+E25+E26+E27</f>
        <v>203.3</v>
      </c>
      <c r="F23" s="44">
        <f>F24+F25+F26+F27</f>
        <v>0.6</v>
      </c>
      <c r="G23" s="27">
        <f t="shared" si="0"/>
        <v>202.70000000000002</v>
      </c>
      <c r="H23" s="15"/>
    </row>
    <row r="24" spans="1:8" ht="29.25" customHeight="1" x14ac:dyDescent="0.25">
      <c r="A24" s="3"/>
      <c r="B24" s="9" t="s">
        <v>27</v>
      </c>
      <c r="C24" s="1"/>
      <c r="D24" s="42">
        <v>13.3</v>
      </c>
      <c r="E24" s="42">
        <v>13.3</v>
      </c>
      <c r="F24" s="42"/>
      <c r="G24" s="27">
        <f t="shared" si="0"/>
        <v>13.3</v>
      </c>
      <c r="H24" s="1"/>
    </row>
    <row r="25" spans="1:8" ht="149.25" customHeight="1" x14ac:dyDescent="0.25">
      <c r="A25" s="3"/>
      <c r="B25" s="9" t="s">
        <v>28</v>
      </c>
      <c r="C25" s="1"/>
      <c r="D25" s="42"/>
      <c r="E25" s="42"/>
      <c r="F25" s="38"/>
      <c r="G25" s="27">
        <f t="shared" si="0"/>
        <v>0</v>
      </c>
      <c r="H25" s="1"/>
    </row>
    <row r="26" spans="1:8" ht="94.5" customHeight="1" x14ac:dyDescent="0.25">
      <c r="A26" s="11"/>
      <c r="B26" s="10" t="s">
        <v>29</v>
      </c>
      <c r="C26" s="12"/>
      <c r="D26" s="43"/>
      <c r="E26" s="43"/>
      <c r="F26" s="39"/>
      <c r="G26" s="27">
        <f t="shared" si="0"/>
        <v>0</v>
      </c>
      <c r="H26" s="12"/>
    </row>
    <row r="27" spans="1:8" ht="39.75" customHeight="1" x14ac:dyDescent="0.25">
      <c r="A27" s="3"/>
      <c r="B27" s="13" t="s">
        <v>30</v>
      </c>
      <c r="C27" s="3"/>
      <c r="D27" s="49">
        <v>190</v>
      </c>
      <c r="E27" s="47">
        <v>190</v>
      </c>
      <c r="F27" s="48">
        <v>0.6</v>
      </c>
      <c r="G27" s="27">
        <f t="shared" si="0"/>
        <v>189.4</v>
      </c>
      <c r="H27" s="3"/>
    </row>
    <row r="28" spans="1:8" s="16" customFormat="1" ht="48.75" customHeight="1" x14ac:dyDescent="0.25">
      <c r="A28" s="14"/>
      <c r="B28" s="18" t="s">
        <v>49</v>
      </c>
      <c r="C28" s="14"/>
      <c r="D28" s="45">
        <f>D29+D30+D31</f>
        <v>861.8</v>
      </c>
      <c r="E28" s="45">
        <f>E29+E30+E31</f>
        <v>861.8</v>
      </c>
      <c r="F28" s="40">
        <f>F29+F30+F31</f>
        <v>426.3</v>
      </c>
      <c r="G28" s="27">
        <f t="shared" si="0"/>
        <v>435.49999999999994</v>
      </c>
      <c r="H28" s="14"/>
    </row>
    <row r="29" spans="1:8" s="16" customFormat="1" ht="56.25" customHeight="1" x14ac:dyDescent="0.25">
      <c r="A29" s="14"/>
      <c r="B29" s="9" t="s">
        <v>36</v>
      </c>
      <c r="C29" s="14"/>
      <c r="D29" s="42">
        <v>861.8</v>
      </c>
      <c r="E29" s="42">
        <v>861.8</v>
      </c>
      <c r="F29" s="38">
        <v>426.3</v>
      </c>
      <c r="G29" s="27"/>
      <c r="H29" s="14"/>
    </row>
    <row r="30" spans="1:8" ht="55.5" customHeight="1" x14ac:dyDescent="0.25">
      <c r="A30" s="3"/>
      <c r="B30" s="9" t="s">
        <v>31</v>
      </c>
      <c r="C30" s="1"/>
      <c r="D30" s="42"/>
      <c r="E30" s="42"/>
      <c r="F30" s="38"/>
      <c r="G30" s="27">
        <f t="shared" si="0"/>
        <v>0</v>
      </c>
      <c r="H30" s="1"/>
    </row>
    <row r="31" spans="1:8" ht="47.25" customHeight="1" thickBot="1" x14ac:dyDescent="0.3">
      <c r="A31" s="11"/>
      <c r="B31" s="10" t="s">
        <v>13</v>
      </c>
      <c r="C31" s="12"/>
      <c r="D31" s="43"/>
      <c r="E31" s="43"/>
      <c r="F31" s="39"/>
      <c r="G31" s="27">
        <f t="shared" si="0"/>
        <v>0</v>
      </c>
      <c r="H31" s="12"/>
    </row>
    <row r="32" spans="1:8" s="24" customFormat="1" ht="35.25" customHeight="1" x14ac:dyDescent="0.25">
      <c r="A32" s="24">
        <v>3</v>
      </c>
      <c r="B32" s="25" t="s">
        <v>48</v>
      </c>
      <c r="C32" s="27"/>
      <c r="D32" s="28">
        <f>D33</f>
        <v>14224</v>
      </c>
      <c r="E32" s="28">
        <f>E33</f>
        <v>14224</v>
      </c>
      <c r="F32" s="28">
        <f>F33</f>
        <v>450.8</v>
      </c>
      <c r="G32" s="27">
        <f t="shared" si="0"/>
        <v>13773.2</v>
      </c>
      <c r="H32" s="27"/>
    </row>
    <row r="33" spans="1:8" ht="77.25" customHeight="1" x14ac:dyDescent="0.25">
      <c r="A33" s="3"/>
      <c r="B33" s="4" t="s">
        <v>32</v>
      </c>
      <c r="C33" s="3"/>
      <c r="D33" s="8">
        <v>14224</v>
      </c>
      <c r="E33" s="8">
        <v>14224</v>
      </c>
      <c r="F33" s="8">
        <v>450.8</v>
      </c>
      <c r="G33" s="27">
        <f t="shared" si="0"/>
        <v>13773.2</v>
      </c>
      <c r="H33" s="3"/>
    </row>
    <row r="34" spans="1:8" ht="32.25" customHeight="1" x14ac:dyDescent="0.25">
      <c r="A34" s="3"/>
      <c r="B34" s="4" t="s">
        <v>14</v>
      </c>
      <c r="C34" s="3"/>
      <c r="D34" s="8"/>
      <c r="E34" s="8"/>
      <c r="F34" s="8"/>
      <c r="G34" s="27">
        <f t="shared" si="0"/>
        <v>0</v>
      </c>
      <c r="H34" s="3"/>
    </row>
    <row r="35" spans="1:8" ht="90.75" customHeight="1" x14ac:dyDescent="0.25">
      <c r="A35" s="3"/>
      <c r="B35" s="4" t="s">
        <v>33</v>
      </c>
      <c r="C35" s="3"/>
      <c r="D35" s="8"/>
      <c r="E35" s="8"/>
      <c r="F35" s="8"/>
      <c r="G35" s="27">
        <f t="shared" si="0"/>
        <v>0</v>
      </c>
      <c r="H35" s="3"/>
    </row>
    <row r="36" spans="1:8" s="24" customFormat="1" ht="15.75" x14ac:dyDescent="0.25">
      <c r="A36" s="24">
        <v>4</v>
      </c>
      <c r="B36" s="32" t="s">
        <v>47</v>
      </c>
      <c r="D36" s="31">
        <f>D37</f>
        <v>985</v>
      </c>
      <c r="E36" s="31">
        <f>E37</f>
        <v>985</v>
      </c>
      <c r="F36" s="31">
        <f>F37</f>
        <v>177.2</v>
      </c>
      <c r="G36" s="27">
        <f t="shared" si="0"/>
        <v>807.8</v>
      </c>
      <c r="H36" s="26"/>
    </row>
    <row r="37" spans="1:8" s="16" customFormat="1" ht="47.25" x14ac:dyDescent="0.25">
      <c r="A37" s="14"/>
      <c r="B37" s="41" t="s">
        <v>17</v>
      </c>
      <c r="C37" s="14"/>
      <c r="D37" s="19">
        <f>D38+D39</f>
        <v>985</v>
      </c>
      <c r="E37" s="19">
        <f>E38+E39</f>
        <v>985</v>
      </c>
      <c r="F37" s="19">
        <f>F38+F39</f>
        <v>177.2</v>
      </c>
      <c r="G37" s="27">
        <f t="shared" si="0"/>
        <v>807.8</v>
      </c>
      <c r="H37" s="14"/>
    </row>
    <row r="38" spans="1:8" ht="60" customHeight="1" x14ac:dyDescent="0.25">
      <c r="A38" s="3"/>
      <c r="B38" s="30" t="s">
        <v>15</v>
      </c>
      <c r="C38" s="3"/>
      <c r="D38" s="8">
        <v>248</v>
      </c>
      <c r="E38" s="8">
        <v>248</v>
      </c>
      <c r="F38" s="8">
        <v>29.7</v>
      </c>
      <c r="G38" s="27">
        <f t="shared" si="0"/>
        <v>218.3</v>
      </c>
      <c r="H38" s="3"/>
    </row>
    <row r="39" spans="1:8" ht="110.25" x14ac:dyDescent="0.25">
      <c r="A39" s="3"/>
      <c r="B39" s="29" t="s">
        <v>16</v>
      </c>
      <c r="C39" s="3"/>
      <c r="D39" s="8">
        <v>737</v>
      </c>
      <c r="E39" s="8">
        <v>737</v>
      </c>
      <c r="F39" s="8">
        <v>147.5</v>
      </c>
      <c r="G39" s="27">
        <f t="shared" si="0"/>
        <v>589.5</v>
      </c>
      <c r="H39" s="3"/>
    </row>
    <row r="40" spans="1:8" s="24" customFormat="1" ht="15.75" x14ac:dyDescent="0.25">
      <c r="B40" s="32"/>
      <c r="C40" s="27"/>
      <c r="D40" s="27"/>
      <c r="E40" s="27"/>
      <c r="F40" s="27"/>
      <c r="G40" s="27">
        <f t="shared" si="0"/>
        <v>0</v>
      </c>
      <c r="H40" s="27"/>
    </row>
    <row r="41" spans="1:8" ht="15.75" x14ac:dyDescent="0.25">
      <c r="A41" s="51"/>
      <c r="B41" s="37" t="s">
        <v>18</v>
      </c>
      <c r="C41" s="51"/>
      <c r="D41" s="51">
        <f>D36+D32+D22+D5</f>
        <v>21318.6</v>
      </c>
      <c r="E41" s="51">
        <f>E36+E32+E22+E5</f>
        <v>21318.6</v>
      </c>
      <c r="F41" s="51">
        <f>F36+F32+F22+F5</f>
        <v>2203.1000000000004</v>
      </c>
      <c r="G41" s="50">
        <f t="shared" si="0"/>
        <v>19115.5</v>
      </c>
      <c r="H41" s="51"/>
    </row>
    <row r="42" spans="1:8" ht="21.75" customHeight="1" x14ac:dyDescent="0.25">
      <c r="A42" s="36"/>
      <c r="B42" s="35"/>
      <c r="C42" s="36"/>
      <c r="D42" s="36"/>
      <c r="E42" s="36"/>
      <c r="F42" s="36"/>
      <c r="G42" s="36"/>
      <c r="H42" s="36"/>
    </row>
    <row r="43" spans="1:8" ht="15.75" x14ac:dyDescent="0.25">
      <c r="A43" s="36"/>
      <c r="B43" s="34"/>
      <c r="C43" s="36"/>
      <c r="D43" s="36"/>
      <c r="E43" s="36"/>
      <c r="F43" s="36"/>
      <c r="G43" s="36"/>
      <c r="H43" s="36"/>
    </row>
    <row r="46" spans="1:8" x14ac:dyDescent="0.25">
      <c r="B46" t="s">
        <v>7</v>
      </c>
      <c r="E46" t="s">
        <v>19</v>
      </c>
    </row>
    <row r="48" spans="1:8" ht="72.75" customHeight="1" x14ac:dyDescent="0.25"/>
  </sheetData>
  <mergeCells count="1">
    <mergeCell ref="B1:G1"/>
  </mergeCells>
  <pageMargins left="0.7" right="0.7" top="0.75" bottom="0.75" header="0.3" footer="0.3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4 кв 2024   </vt:lpstr>
      <vt:lpstr>3 кв 2024 </vt:lpstr>
      <vt:lpstr>2 кв 2024 </vt:lpstr>
      <vt:lpstr>1 кв 2024 </vt:lpstr>
      <vt:lpstr>Лист2</vt:lpstr>
      <vt:lpstr>'1 кв 2024 '!Область_печати</vt:lpstr>
      <vt:lpstr>'2 кв 2024 '!Область_печати</vt:lpstr>
      <vt:lpstr>'3 кв 2024 '!Область_печати</vt:lpstr>
      <vt:lpstr>'4 кв 2024  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СтараяВедуга</cp:lastModifiedBy>
  <cp:lastPrinted>2016-11-10T06:55:43Z</cp:lastPrinted>
  <dcterms:created xsi:type="dcterms:W3CDTF">2016-09-20T06:37:15Z</dcterms:created>
  <dcterms:modified xsi:type="dcterms:W3CDTF">2025-02-10T09:46:59Z</dcterms:modified>
</cp:coreProperties>
</file>